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3176" tabRatio="777"/>
  </bookViews>
  <sheets>
    <sheet name="командный" sheetId="34" r:id="rId1"/>
    <sheet name="ЛИЧНО-КОМАНД." sheetId="27" r:id="rId2"/>
    <sheet name="личники по местам" sheetId="36" r:id="rId3"/>
    <sheet name="строй 1 судья" sheetId="28" state="hidden" r:id="rId4"/>
    <sheet name="строй 2 судья" sheetId="35" state="hidden" r:id="rId5"/>
  </sheets>
  <definedNames>
    <definedName name="_xlnm._FilterDatabase" localSheetId="0" hidden="1">командный!$B$10:$C$37</definedName>
    <definedName name="_xlnm._FilterDatabase" localSheetId="2" hidden="1">'личники по местам'!$G$7:$G$226</definedName>
    <definedName name="_xlnm._FilterDatabase" localSheetId="1" hidden="1">'ЛИЧНО-КОМАНД.'!$A$7:$N$7</definedName>
    <definedName name="_xlnm._FilterDatabase" localSheetId="3" hidden="1">'строй 1 судья'!$A$6:$L$6</definedName>
    <definedName name="_xlnm._FilterDatabase" localSheetId="4" hidden="1">'строй 2 судья'!$A$6:$L$6</definedName>
    <definedName name="_xlnm.Print_Titles" localSheetId="0">командный!$6:$9</definedName>
    <definedName name="_xlnm.Print_Titles" localSheetId="2">'личники по местам'!$4:$5</definedName>
    <definedName name="_xlnm.Print_Titles" localSheetId="1">'ЛИЧНО-КОМАНД.'!$5:$6</definedName>
    <definedName name="_xlnm.Print_Titles" localSheetId="3">'строй 1 судья'!$4:$6</definedName>
    <definedName name="_xlnm.Print_Titles" localSheetId="4">'строй 2 судья'!$4:$6</definedName>
    <definedName name="_xlnm.Print_Area" localSheetId="2">'личники по местам'!$A$1:$H$250</definedName>
    <definedName name="_xlnm.Print_Area" localSheetId="1">'ЛИЧНО-КОМАНД.'!$A$1:$M$294</definedName>
    <definedName name="_xlnm.Print_Area" localSheetId="3">'строй 1 судья'!$A$1:$L$52</definedName>
    <definedName name="_xlnm.Print_Area" localSheetId="4">'строй 2 судья'!$A$1:$L$52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2" i="27" l="1"/>
  <c r="O273" i="27"/>
  <c r="O264" i="27"/>
  <c r="O254" i="27"/>
  <c r="O246" i="27"/>
  <c r="O237" i="27"/>
  <c r="O227" i="27"/>
  <c r="O218" i="27"/>
  <c r="I207" i="27"/>
  <c r="O210" i="27"/>
  <c r="O209" i="27"/>
  <c r="O200" i="27"/>
  <c r="O191" i="27"/>
  <c r="O182" i="27"/>
  <c r="O172" i="27"/>
  <c r="O163" i="27"/>
  <c r="O154" i="27"/>
  <c r="O146" i="27"/>
  <c r="O135" i="27"/>
  <c r="O126" i="27"/>
  <c r="O117" i="27"/>
  <c r="O108" i="27"/>
  <c r="O99" i="27"/>
  <c r="O90" i="27"/>
  <c r="O81" i="27"/>
  <c r="O72" i="27"/>
  <c r="O63" i="27"/>
  <c r="O54" i="27"/>
  <c r="O45" i="27"/>
  <c r="O36" i="27"/>
  <c r="O27" i="27"/>
  <c r="O21" i="27"/>
  <c r="H8" i="36" l="1"/>
  <c r="H9" i="36" s="1"/>
  <c r="H10" i="36" s="1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H27" i="36" s="1"/>
  <c r="H28" i="36" s="1"/>
  <c r="H29" i="36" s="1"/>
  <c r="H30" i="36" s="1"/>
  <c r="H31" i="36" s="1"/>
  <c r="H32" i="36" s="1"/>
  <c r="H33" i="36" s="1"/>
  <c r="H34" i="36" s="1"/>
  <c r="H35" i="36" s="1"/>
  <c r="H36" i="36" s="1"/>
  <c r="H37" i="36" s="1"/>
  <c r="H38" i="36" s="1"/>
  <c r="H39" i="36" s="1"/>
  <c r="H40" i="36" s="1"/>
  <c r="H41" i="36" s="1"/>
  <c r="H42" i="36" s="1"/>
  <c r="H43" i="36" s="1"/>
  <c r="H44" i="36" s="1"/>
  <c r="H45" i="36" s="1"/>
  <c r="H46" i="36" s="1"/>
  <c r="H47" i="36" s="1"/>
  <c r="H48" i="36" s="1"/>
  <c r="H49" i="36" s="1"/>
  <c r="H50" i="36" s="1"/>
  <c r="H51" i="36" s="1"/>
  <c r="H52" i="36" s="1"/>
  <c r="H53" i="36" s="1"/>
  <c r="H54" i="36" s="1"/>
  <c r="H55" i="36" s="1"/>
  <c r="H56" i="36" s="1"/>
  <c r="H57" i="36" s="1"/>
  <c r="H58" i="36" s="1"/>
  <c r="H59" i="36" s="1"/>
  <c r="H60" i="36" s="1"/>
  <c r="H61" i="36" s="1"/>
  <c r="H62" i="36" s="1"/>
  <c r="H63" i="36" s="1"/>
  <c r="H64" i="36" s="1"/>
  <c r="H65" i="36" s="1"/>
  <c r="H66" i="36" s="1"/>
  <c r="H67" i="36" s="1"/>
  <c r="H68" i="36" s="1"/>
  <c r="H69" i="36" s="1"/>
  <c r="H70" i="36" s="1"/>
  <c r="H71" i="36" s="1"/>
  <c r="H72" i="36" s="1"/>
  <c r="H73" i="36" s="1"/>
  <c r="H74" i="36" s="1"/>
  <c r="H75" i="36" s="1"/>
  <c r="H76" i="36" s="1"/>
  <c r="H77" i="36" s="1"/>
  <c r="H78" i="36" s="1"/>
  <c r="H79" i="36" s="1"/>
  <c r="H80" i="36" s="1"/>
  <c r="H81" i="36" s="1"/>
  <c r="H82" i="36" s="1"/>
  <c r="H83" i="36" s="1"/>
  <c r="H84" i="36" s="1"/>
  <c r="H85" i="36" s="1"/>
  <c r="H86" i="36" s="1"/>
  <c r="H87" i="36" s="1"/>
  <c r="H88" i="36" s="1"/>
  <c r="H89" i="36" s="1"/>
  <c r="H90" i="36" s="1"/>
  <c r="H91" i="36" s="1"/>
  <c r="H92" i="36" s="1"/>
  <c r="H93" i="36" s="1"/>
  <c r="H94" i="36" s="1"/>
  <c r="H95" i="36" s="1"/>
  <c r="H96" i="36" s="1"/>
  <c r="H97" i="36" s="1"/>
  <c r="H98" i="36" s="1"/>
  <c r="H99" i="36" s="1"/>
  <c r="H100" i="36" s="1"/>
  <c r="H101" i="36" s="1"/>
  <c r="H102" i="36" s="1"/>
  <c r="H103" i="36" s="1"/>
  <c r="H104" i="36" s="1"/>
  <c r="H105" i="36" s="1"/>
  <c r="H106" i="36" s="1"/>
  <c r="H107" i="36" s="1"/>
  <c r="H108" i="36" s="1"/>
  <c r="H109" i="36" s="1"/>
  <c r="H110" i="36" s="1"/>
  <c r="H111" i="36" s="1"/>
  <c r="H112" i="36" s="1"/>
  <c r="H113" i="36" s="1"/>
  <c r="H114" i="36" s="1"/>
  <c r="H115" i="36" s="1"/>
  <c r="H116" i="36" s="1"/>
  <c r="H117" i="36" s="1"/>
  <c r="H118" i="36" s="1"/>
  <c r="H119" i="36" s="1"/>
  <c r="H120" i="36" s="1"/>
  <c r="H121" i="36" s="1"/>
  <c r="H122" i="36" s="1"/>
  <c r="H123" i="36" s="1"/>
  <c r="H124" i="36" s="1"/>
  <c r="H125" i="36" s="1"/>
  <c r="H126" i="36" s="1"/>
  <c r="H127" i="36" s="1"/>
  <c r="H128" i="36" s="1"/>
  <c r="H129" i="36" s="1"/>
  <c r="H130" i="36" s="1"/>
  <c r="H131" i="36" s="1"/>
  <c r="H132" i="36" s="1"/>
  <c r="H133" i="36" s="1"/>
  <c r="H134" i="36" s="1"/>
  <c r="H135" i="36" s="1"/>
  <c r="H136" i="36" s="1"/>
  <c r="H137" i="36" s="1"/>
  <c r="H138" i="36" s="1"/>
  <c r="H139" i="36" s="1"/>
  <c r="H140" i="36" s="1"/>
  <c r="H141" i="36" s="1"/>
  <c r="H142" i="36" s="1"/>
  <c r="H143" i="36" s="1"/>
  <c r="H144" i="36" s="1"/>
  <c r="H145" i="36" s="1"/>
  <c r="H146" i="36" s="1"/>
  <c r="H147" i="36" s="1"/>
  <c r="H148" i="36" s="1"/>
  <c r="H149" i="36" s="1"/>
  <c r="H150" i="36" s="1"/>
  <c r="H151" i="36" s="1"/>
  <c r="H152" i="36" s="1"/>
  <c r="H153" i="36" s="1"/>
  <c r="H154" i="36" s="1"/>
  <c r="H155" i="36" s="1"/>
  <c r="H156" i="36" s="1"/>
  <c r="H157" i="36" s="1"/>
  <c r="H158" i="36" s="1"/>
  <c r="H159" i="36" s="1"/>
  <c r="H160" i="36" s="1"/>
  <c r="H161" i="36" s="1"/>
  <c r="H162" i="36" s="1"/>
  <c r="H163" i="36" s="1"/>
  <c r="H164" i="36" s="1"/>
  <c r="H165" i="36" s="1"/>
  <c r="H166" i="36" s="1"/>
  <c r="H167" i="36" s="1"/>
  <c r="H168" i="36" s="1"/>
  <c r="H169" i="36" s="1"/>
  <c r="H170" i="36" s="1"/>
  <c r="H171" i="36" s="1"/>
  <c r="H172" i="36" s="1"/>
  <c r="H173" i="36" s="1"/>
  <c r="H174" i="36" s="1"/>
  <c r="H175" i="36" s="1"/>
  <c r="H176" i="36" s="1"/>
  <c r="H177" i="36" s="1"/>
  <c r="H178" i="36" s="1"/>
  <c r="H179" i="36" s="1"/>
  <c r="H180" i="36" s="1"/>
  <c r="H181" i="36" s="1"/>
  <c r="H182" i="36" s="1"/>
  <c r="H183" i="36" s="1"/>
  <c r="H184" i="36" s="1"/>
  <c r="H185" i="36" s="1"/>
  <c r="H186" i="36" s="1"/>
  <c r="H187" i="36" s="1"/>
  <c r="H188" i="36" s="1"/>
  <c r="H189" i="36" s="1"/>
  <c r="H190" i="36" s="1"/>
  <c r="H191" i="36" s="1"/>
  <c r="H192" i="36" s="1"/>
  <c r="H193" i="36" s="1"/>
  <c r="H194" i="36" s="1"/>
  <c r="H195" i="36" s="1"/>
  <c r="H196" i="36" s="1"/>
  <c r="H197" i="36" s="1"/>
  <c r="H198" i="36" s="1"/>
  <c r="H199" i="36" s="1"/>
  <c r="H200" i="36" s="1"/>
  <c r="H201" i="36" s="1"/>
  <c r="H202" i="36" s="1"/>
  <c r="H203" i="36" s="1"/>
  <c r="H204" i="36" s="1"/>
  <c r="H205" i="36" s="1"/>
  <c r="H206" i="36" s="1"/>
  <c r="H207" i="36" s="1"/>
  <c r="H208" i="36" s="1"/>
  <c r="H209" i="36" s="1"/>
  <c r="H210" i="36" s="1"/>
  <c r="H211" i="36" s="1"/>
  <c r="H212" i="36" s="1"/>
  <c r="H213" i="36" s="1"/>
  <c r="H214" i="36" s="1"/>
  <c r="H215" i="36" s="1"/>
  <c r="H216" i="36" s="1"/>
  <c r="H217" i="36" s="1"/>
  <c r="H218" i="36" s="1"/>
  <c r="H219" i="36" s="1"/>
  <c r="H220" i="36" s="1"/>
  <c r="H221" i="36" s="1"/>
  <c r="H222" i="36" s="1"/>
  <c r="H223" i="36" s="1"/>
  <c r="H224" i="36" s="1"/>
  <c r="H225" i="36" s="1"/>
  <c r="H226" i="36" s="1"/>
  <c r="H227" i="36" s="1"/>
  <c r="H228" i="36" s="1"/>
  <c r="H229" i="36" s="1"/>
  <c r="H230" i="36" s="1"/>
  <c r="I162" i="27"/>
  <c r="I144" i="27"/>
  <c r="I252" i="27"/>
  <c r="I171" i="27"/>
  <c r="I180" i="27"/>
  <c r="I45" i="27"/>
  <c r="I189" i="27"/>
  <c r="I261" i="27"/>
  <c r="I108" i="27"/>
  <c r="I81" i="27"/>
  <c r="I99" i="27"/>
  <c r="I72" i="27"/>
  <c r="I27" i="27"/>
  <c r="I36" i="27"/>
  <c r="I225" i="27"/>
  <c r="I18" i="27"/>
  <c r="I117" i="27"/>
  <c r="I54" i="27"/>
  <c r="I270" i="27"/>
  <c r="I198" i="27"/>
  <c r="I126" i="27"/>
  <c r="I279" i="27"/>
  <c r="I234" i="27"/>
  <c r="I135" i="27"/>
  <c r="I216" i="27"/>
  <c r="I153" i="27"/>
  <c r="I63" i="27"/>
  <c r="I243" i="27"/>
  <c r="I90" i="27"/>
  <c r="I56" i="36" l="1"/>
  <c r="A8" i="36" l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G16" i="27" l="1"/>
  <c r="G15" i="27"/>
  <c r="G14" i="27"/>
  <c r="G13" i="27"/>
  <c r="G12" i="27"/>
  <c r="G11" i="27"/>
  <c r="G10" i="27"/>
  <c r="G9" i="27"/>
  <c r="N12" i="27" l="1"/>
  <c r="I9" i="27"/>
  <c r="K22" i="28" l="1"/>
  <c r="K9" i="35" l="1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8" i="35"/>
  <c r="K7" i="35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8" i="28"/>
  <c r="K7" i="28"/>
  <c r="J8" i="27" l="1"/>
</calcChain>
</file>

<file path=xl/sharedStrings.xml><?xml version="1.0" encoding="utf-8"?>
<sst xmlns="http://schemas.openxmlformats.org/spreadsheetml/2006/main" count="1028" uniqueCount="440">
  <si>
    <t>№</t>
  </si>
  <si>
    <t xml:space="preserve">фамилия, имя </t>
  </si>
  <si>
    <t>место</t>
  </si>
  <si>
    <t>сумма</t>
  </si>
  <si>
    <t>Главный судья</t>
  </si>
  <si>
    <t xml:space="preserve">№ </t>
  </si>
  <si>
    <t>г. Красноярск</t>
  </si>
  <si>
    <t>Команда</t>
  </si>
  <si>
    <t>внешний вид</t>
  </si>
  <si>
    <t>повороты на месте</t>
  </si>
  <si>
    <t>движение</t>
  </si>
  <si>
    <t>воинское приветствие в движении</t>
  </si>
  <si>
    <t>действия командира</t>
  </si>
  <si>
    <t>сумма балов</t>
  </si>
  <si>
    <t>ПРОТОКОЛ</t>
  </si>
  <si>
    <t>повороты в движении</t>
  </si>
  <si>
    <t>Енисейский район</t>
  </si>
  <si>
    <t>Ирбейский район</t>
  </si>
  <si>
    <t>Иланский район</t>
  </si>
  <si>
    <t>Балахтинский район</t>
  </si>
  <si>
    <t>Минусинский район</t>
  </si>
  <si>
    <t>Абанский район</t>
  </si>
  <si>
    <t>Кежемский район</t>
  </si>
  <si>
    <t>баллы</t>
  </si>
  <si>
    <t>строевая подготовка</t>
  </si>
  <si>
    <t>ИТОГ</t>
  </si>
  <si>
    <t>№ п/п</t>
  </si>
  <si>
    <t>Спартакиада молодежи допризывного возраста Красноярского края</t>
  </si>
  <si>
    <t>исполнение строй.песни</t>
  </si>
  <si>
    <t>Пировский район</t>
  </si>
  <si>
    <t>выполнение приветствия на месте</t>
  </si>
  <si>
    <t>ЗАТО г.Железногорск</t>
  </si>
  <si>
    <t>ЗАТО г.Зеленогорск</t>
  </si>
  <si>
    <t>ЗАТО п.Солнечный</t>
  </si>
  <si>
    <t>Ю.А. Крылов</t>
  </si>
  <si>
    <t>Ачинский район</t>
  </si>
  <si>
    <t>г.Ачинск</t>
  </si>
  <si>
    <t>Октябрьский район г. Красноярск</t>
  </si>
  <si>
    <t>Северо-Енисейский район</t>
  </si>
  <si>
    <t>команда</t>
  </si>
  <si>
    <t>Советский район</t>
  </si>
  <si>
    <t>результат, с</t>
  </si>
  <si>
    <t>штраф, с</t>
  </si>
  <si>
    <t>итоговое время, с</t>
  </si>
  <si>
    <t>по строевой подготовке в составе команды (1 судья)</t>
  </si>
  <si>
    <t>по строевой подготовке в составе команды (2 судья)</t>
  </si>
  <si>
    <t>Результат, мин</t>
  </si>
  <si>
    <t>г.Красноярск</t>
  </si>
  <si>
    <t>19 мая 2018 года</t>
  </si>
  <si>
    <t>18 мая 2018 года</t>
  </si>
  <si>
    <t>Кировский район</t>
  </si>
  <si>
    <t>Ленинский район</t>
  </si>
  <si>
    <t>Октябрьский район</t>
  </si>
  <si>
    <t>Свердловский район</t>
  </si>
  <si>
    <t>Емельяновский район</t>
  </si>
  <si>
    <t>г. Дивногорск</t>
  </si>
  <si>
    <t>г. Боготол</t>
  </si>
  <si>
    <t>г. Лесосибирск</t>
  </si>
  <si>
    <t>Казачинский район</t>
  </si>
  <si>
    <t>Козульский район</t>
  </si>
  <si>
    <t>г.Минусинск</t>
  </si>
  <si>
    <t>г. Енисейск</t>
  </si>
  <si>
    <t>Нижнеингашский район</t>
  </si>
  <si>
    <t>Партизанский район</t>
  </si>
  <si>
    <t>Рыбинский район</t>
  </si>
  <si>
    <t>г. Сосновоборск</t>
  </si>
  <si>
    <t>г. Назарово</t>
  </si>
  <si>
    <t>Сухобузимский район</t>
  </si>
  <si>
    <t>Тюхтетский район</t>
  </si>
  <si>
    <t>Ужурский район</t>
  </si>
  <si>
    <t>Уярский район</t>
  </si>
  <si>
    <t>Новоселовский район</t>
  </si>
  <si>
    <t>г. Канск</t>
  </si>
  <si>
    <t>г. Бородино</t>
  </si>
  <si>
    <t>Шушенский район</t>
  </si>
  <si>
    <t>Манский район</t>
  </si>
  <si>
    <t>Шарыповский район</t>
  </si>
  <si>
    <t>Большеулуйский район</t>
  </si>
  <si>
    <t>г. Шарыпово</t>
  </si>
  <si>
    <t>судья</t>
  </si>
  <si>
    <t>штраф,с</t>
  </si>
  <si>
    <t>время, мин</t>
  </si>
  <si>
    <t>№п/п</t>
  </si>
  <si>
    <t>КИРОВСКИЙ РАЙОН</t>
  </si>
  <si>
    <t>ЗАТО г.ЖЕЛЕЗНОГОРСК</t>
  </si>
  <si>
    <t>ЗАТО п. СОЛНЕЧНЫЙ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</si>
  <si>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</si>
  <si>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</si>
  <si>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</si>
  <si>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</si>
  <si>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</si>
  <si>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</si>
  <si>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</si>
  <si>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</si>
  <si>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</si>
  <si>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</si>
  <si>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</si>
  <si>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</si>
  <si>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</si>
  <si>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</si>
  <si>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</si>
  <si>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</si>
  <si>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</si>
  <si>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</si>
  <si>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</si>
  <si>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</si>
  <si>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</si>
  <si>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</si>
  <si>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</si>
  <si>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</si>
  <si>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</si>
  <si>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</si>
  <si>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</si>
  <si>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22.</t>
  </si>
  <si>
    <t>муниципальное образование</t>
  </si>
  <si>
    <t>ЗАТО г.ЗЕЛЕНОГОРСК</t>
  </si>
  <si>
    <t>г.НОРИЛЬСК</t>
  </si>
  <si>
    <t>29.</t>
  </si>
  <si>
    <t>СЕВЕРО-ЕНИСЕЙСКИЙ МУНИЦИПАЛЬНЫЙ ОКРУГ</t>
  </si>
  <si>
    <t>30.</t>
  </si>
  <si>
    <t>КАРАТУЗСКИЙ МУНИЦИПАЛЬНЫЙ ОКРУГ</t>
  </si>
  <si>
    <t>ГЛАВНЫЙ СУДЬЯ</t>
  </si>
  <si>
    <t>1 место</t>
  </si>
  <si>
    <t>2 место</t>
  </si>
  <si>
    <t>3 место</t>
  </si>
  <si>
    <t>Цих Владислав Витальевич</t>
  </si>
  <si>
    <t>Гельдт Владислав Владимирович</t>
  </si>
  <si>
    <t>Селяков Матвей Романович</t>
  </si>
  <si>
    <t>Давыдов Анатолий Витальевич</t>
  </si>
  <si>
    <t>Севостьянов Иван Сергеевич</t>
  </si>
  <si>
    <t>Юшков Кирилл Денисович</t>
  </si>
  <si>
    <t>Путинцев Илья Сергеевич</t>
  </si>
  <si>
    <t xml:space="preserve">Моор Михаил </t>
  </si>
  <si>
    <t xml:space="preserve">Демидов Роман Александрович </t>
  </si>
  <si>
    <t>БАЛАХТИНСКО-НОВОСЕЛОВСКИЙ РАЙОН</t>
  </si>
  <si>
    <t>Ефремов Владислав Олегович</t>
  </si>
  <si>
    <t>Левочков Константин Максимович</t>
  </si>
  <si>
    <t xml:space="preserve">Барсамян Самвел Романович </t>
  </si>
  <si>
    <t>Швец Максим Михайлович</t>
  </si>
  <si>
    <t>Иващенко Вячеслав Алексеевич</t>
  </si>
  <si>
    <t>Барсамян Давид Рудольфович</t>
  </si>
  <si>
    <t>Будим Александр Анатольевич</t>
  </si>
  <si>
    <t xml:space="preserve">Бочегов Артём Александрович </t>
  </si>
  <si>
    <t xml:space="preserve">Глушков Андрей Евгеньевич </t>
  </si>
  <si>
    <t xml:space="preserve">Зуб Илья Владимирович </t>
  </si>
  <si>
    <t xml:space="preserve">Клов Владимир Константинович </t>
  </si>
  <si>
    <t xml:space="preserve">Мадюськин Константин Викторович </t>
  </si>
  <si>
    <t xml:space="preserve">Мамедов Давид Асимович </t>
  </si>
  <si>
    <t xml:space="preserve">Михеев Егор Алексеевич </t>
  </si>
  <si>
    <t xml:space="preserve">Суздалев Матвей Алексеевич </t>
  </si>
  <si>
    <t>Курчанов Герман Владимирович</t>
  </si>
  <si>
    <t>Терешков Леонид Иванович</t>
  </si>
  <si>
    <t>Ломанов Руслан Дмитриевич</t>
  </si>
  <si>
    <t>Развязной Дмитрий Алексеевич</t>
  </si>
  <si>
    <t>Бочкарев Максим Евгеньевич</t>
  </si>
  <si>
    <t>Наклеенов Максим Андреевич</t>
  </si>
  <si>
    <t>Терентьев Семён Никитович</t>
  </si>
  <si>
    <t>Абрамчик Артемий Андреевич</t>
  </si>
  <si>
    <t>Владимиров Владислав Владимирович</t>
  </si>
  <si>
    <t>Половинкин Тимофей Дмитриевич</t>
  </si>
  <si>
    <t>Ризоев Юсуф Муродалиевич</t>
  </si>
  <si>
    <t>Заргарян Рудик Аршалуйсович</t>
  </si>
  <si>
    <t>Коханьков Матвей Александрович</t>
  </si>
  <si>
    <t>Абдуллоев Мухамад Шарифходжаевич</t>
  </si>
  <si>
    <t>Шехтель Никита Алексеевич</t>
  </si>
  <si>
    <t>ИРБЕЙСКО-САЯНСКИЙ МУНИЦИПАЛЬНЫЙ ОКРУГ</t>
  </si>
  <si>
    <t>ШАРЫПОВСКИЙ МУНИЦИПАЛЬНЫЙ ОКРУГ</t>
  </si>
  <si>
    <t>Митрофанов Даниил Анатольевич</t>
  </si>
  <si>
    <t>Пермяков Алексей Андреевич</t>
  </si>
  <si>
    <t xml:space="preserve">Дик Ярослав Константинович </t>
  </si>
  <si>
    <t>Выходцев Демид Витальевич</t>
  </si>
  <si>
    <t>Камышев Максим Алексеевич</t>
  </si>
  <si>
    <t>Макаров Данила Игоревич</t>
  </si>
  <si>
    <t>Гофман Виктор Эдуардович</t>
  </si>
  <si>
    <t>Кочугов Данила Андреевич</t>
  </si>
  <si>
    <t>Жуков Глеб Александрович</t>
  </si>
  <si>
    <t>Алдушин Даниил Андреевич</t>
  </si>
  <si>
    <t>БОЛЬШЕМУРТИНСКО-СУХОБУЗИМСКИЙ МУНИЦИПАЛЬНЫЙ ОКРУГ</t>
  </si>
  <si>
    <t>Скроботов Даниил Игоревич</t>
  </si>
  <si>
    <t>Бабинский Иван Павлович</t>
  </si>
  <si>
    <t>Вялых Тимофей Михайлович</t>
  </si>
  <si>
    <t>Мова Максим Михайлович</t>
  </si>
  <si>
    <t>Манафов Сергей Михайлович</t>
  </si>
  <si>
    <t>Салахутдинов Тимур Муслимович</t>
  </si>
  <si>
    <t>Терещук Петр Петрович</t>
  </si>
  <si>
    <t>Ясеницкий Данил Александрович</t>
  </si>
  <si>
    <t>МАНСКО-УЯРСКИЙ РАЙОН</t>
  </si>
  <si>
    <t>Хашин Роман Александрович</t>
  </si>
  <si>
    <t>Титов Иван Павлович</t>
  </si>
  <si>
    <t>Раловец Иван Александрович</t>
  </si>
  <si>
    <t>Мурашкин Егор Олегович</t>
  </si>
  <si>
    <t>Ананьин Захар Иванович</t>
  </si>
  <si>
    <t>Ченченков Илья Денисович</t>
  </si>
  <si>
    <t>Кочкин Степан Александрович</t>
  </si>
  <si>
    <t>Русанов Максим Михайлович</t>
  </si>
  <si>
    <t>Зорин Степан Андреевич</t>
  </si>
  <si>
    <t>Малахов Кирилл Дмитриевич</t>
  </si>
  <si>
    <t>Попов Владислав Игоревич</t>
  </si>
  <si>
    <t>Спичак Илья Александрович</t>
  </si>
  <si>
    <t>Шереметьев Олег Алексеевич</t>
  </si>
  <si>
    <t>Головков АлександрДенисович</t>
  </si>
  <si>
    <t>Наумов Матвей Сергеевич</t>
  </si>
  <si>
    <t xml:space="preserve">Прищеп Александр Александрович </t>
  </si>
  <si>
    <t>Литвинов Данил Антонович</t>
  </si>
  <si>
    <t>Евсеев Александр Николаевич</t>
  </si>
  <si>
    <t>Жарков Александр Николаевич</t>
  </si>
  <si>
    <t>Кульга Вадим Викторович</t>
  </si>
  <si>
    <t>Кузьмин Роман Сергеевич</t>
  </si>
  <si>
    <t>Пиюк Ярослав Владимирович</t>
  </si>
  <si>
    <t>Оберман Вадим Алексеевич</t>
  </si>
  <si>
    <t>Гришиенко Илья Павлович</t>
  </si>
  <si>
    <t>ИЛАНСКИЙ-НИЖНЕИНГАШСКИЙ МУНИЦИПАЛЬНЫЙ ОКРУГ</t>
  </si>
  <si>
    <t>Ващуков Кирилл Витальевич</t>
  </si>
  <si>
    <t>Драпеко Эдуард Павлович</t>
  </si>
  <si>
    <t>Токмаков Лев Александрович</t>
  </si>
  <si>
    <t>Дунаев Тимофей Алексеевич</t>
  </si>
  <si>
    <t>Хамраев Алишер Азизович</t>
  </si>
  <si>
    <t>Заремба Константин Евгеньевич</t>
  </si>
  <si>
    <t>Трифонов Матвей Сергеевич</t>
  </si>
  <si>
    <t>Зырянов Максим Алексеевич</t>
  </si>
  <si>
    <t>Сичкарь Дмитрий Андреевич</t>
  </si>
  <si>
    <t>Терехин Андрей Денисович</t>
  </si>
  <si>
    <t>Хворостов Мирон Алексеевич</t>
  </si>
  <si>
    <t>Демченко Максим Александрович</t>
  </si>
  <si>
    <t>Мельниченко Игорь Максимович</t>
  </si>
  <si>
    <t>БОГОТОЛЬСКИЙ МУНИЦИПАЛЬНЫЙ ОКРУГ</t>
  </si>
  <si>
    <t>Скворцов Арсений Дмитриевич</t>
  </si>
  <si>
    <t>ШУШЕНСКИЙ МУНИЦИПАЛЬНЫЙ ОКРУГ</t>
  </si>
  <si>
    <t>Уразбахтин Тимофей Игоревич</t>
  </si>
  <si>
    <t>Любин Павел Иванович</t>
  </si>
  <si>
    <t>Любин Николай Иванович</t>
  </si>
  <si>
    <t>Ехлаков Дамирослав Павлович</t>
  </si>
  <si>
    <t>Лобовиков Матвей Анатольевич</t>
  </si>
  <si>
    <t>Свириденко  Евгений Владимирович</t>
  </si>
  <si>
    <t>Эдельман Максим Александрович</t>
  </si>
  <si>
    <t>Голубев Олег Витальевич</t>
  </si>
  <si>
    <t>Мюльгаузен Захар Евгеньевич</t>
  </si>
  <si>
    <t>Уласевич Владислав Владимирович</t>
  </si>
  <si>
    <t>Шпаков Матвей Иванович</t>
  </si>
  <si>
    <t>Балдаков Александр Вадимович</t>
  </si>
  <si>
    <t>Печко Матвей Андреевич</t>
  </si>
  <si>
    <t>Яковлев Ярослав Иванович</t>
  </si>
  <si>
    <t>Смолин Илья Алексеевич</t>
  </si>
  <si>
    <t>БИРИЛЮССКИЙ МУНИЦИПАЛЬНЫЙ ОКРУГ</t>
  </si>
  <si>
    <t>Чотоев Элзарбек Шумкарбекович</t>
  </si>
  <si>
    <t xml:space="preserve">Репин Даниил Витальевич </t>
  </si>
  <si>
    <t>Семеняк  Вадим Михайлович</t>
  </si>
  <si>
    <t>Прилипко Арсений Витальевич</t>
  </si>
  <si>
    <t>Шукшин  Матвей Владимирович</t>
  </si>
  <si>
    <t>Бендюков Ярослав Александрович</t>
  </si>
  <si>
    <t>Антипов Александр Сергеевич</t>
  </si>
  <si>
    <t>Котов Александр Дмитриевич</t>
  </si>
  <si>
    <t>Вальваков Павел Сергеевич</t>
  </si>
  <si>
    <t>Самокрайний Алексей Сергеевич</t>
  </si>
  <si>
    <t>Сидоров Роман Назарович</t>
  </si>
  <si>
    <t>Собецкий Арсений Сергеевич</t>
  </si>
  <si>
    <t>Мелкомуков Антон Сергеевич</t>
  </si>
  <si>
    <t>Ханаков Даниил Алексеевич</t>
  </si>
  <si>
    <t>Чевычелов Савелий Владимирович</t>
  </si>
  <si>
    <t>МИНУСИНСКИЙ МУНИЦИПАЛЬНЫЙ ОКРУГ</t>
  </si>
  <si>
    <t>Зайцев Алексей Иванович</t>
  </si>
  <si>
    <t>Зоря Сергей Анатольевич</t>
  </si>
  <si>
    <t>Мещеряков Игорь Владимирович</t>
  </si>
  <si>
    <t>Сальников Виктор Иванович</t>
  </si>
  <si>
    <t>Трифонов Савелий Сергеевич</t>
  </si>
  <si>
    <t>Фомин Матвей Сергеевич</t>
  </si>
  <si>
    <t>Фролов Дмитрий Дмитриевич</t>
  </si>
  <si>
    <t>КУРАГИНСКИЙ МУНИЦИПАЛЬНЫЙ ОКРУГ</t>
  </si>
  <si>
    <t>Шалыгин Игорь Вячеславович</t>
  </si>
  <si>
    <t>Шестаков Максим Витальевич</t>
  </si>
  <si>
    <t>Терещук Роман Иванович</t>
  </si>
  <si>
    <t>Калинин Семен Николаевич</t>
  </si>
  <si>
    <t>Сараев Илья Сергеевич</t>
  </si>
  <si>
    <t>Фетисов Артем Сергеевич</t>
  </si>
  <si>
    <t>Терехов Матвей Анатольевич</t>
  </si>
  <si>
    <t>Найштедт Кирилл Александрович</t>
  </si>
  <si>
    <t>АЧИНСКИЙ МУНИЦИПАЛЬНЫЙ ОКРУГ</t>
  </si>
  <si>
    <t>Зайцев Матвей Алексеевич</t>
  </si>
  <si>
    <t>Звонков Кирилл Романович</t>
  </si>
  <si>
    <t>Кособуко Кирилл Николаевич</t>
  </si>
  <si>
    <t>Куковенко Сергей Максимович</t>
  </si>
  <si>
    <t>Остюков Алексей Сергеевич</t>
  </si>
  <si>
    <t>Шамрин Александр Сергеевич</t>
  </si>
  <si>
    <t>Шамрин Алексей Сергеевич</t>
  </si>
  <si>
    <t>Жилинский Никита Сергеевич</t>
  </si>
  <si>
    <t>Лузгин Андрей Игоревич</t>
  </si>
  <si>
    <t>Федореев Артём Сергеевич</t>
  </si>
  <si>
    <t>Дитятев Матвей Владимирович</t>
  </si>
  <si>
    <t>Драчёв Артём Алексеевич</t>
  </si>
  <si>
    <t>Нестеренко Денис Евгеньевич</t>
  </si>
  <si>
    <t>Арановский Илья Андреевич</t>
  </si>
  <si>
    <t>Айрапетьян Денис Александрович</t>
  </si>
  <si>
    <t>Логинов Максим Валентинович</t>
  </si>
  <si>
    <t>Иванцов Михаил Васильевич</t>
  </si>
  <si>
    <t>Шевелев Игорь Вадимович</t>
  </si>
  <si>
    <t>Кусков Вячеслав Олегович</t>
  </si>
  <si>
    <t>Еланский Антон Евгеньевич</t>
  </si>
  <si>
    <t>Гайворонский Илья Владиславович</t>
  </si>
  <si>
    <t>Лях Тимофей Евгеньевич</t>
  </si>
  <si>
    <t>ЕМЕЛЬЯНОВСКИЙ МУНИЦИПАЛЬНЫЙ ОКРУГ</t>
  </si>
  <si>
    <t>Ловцевич Максим Артемович</t>
  </si>
  <si>
    <t>Жигарев Кирилл Александрович</t>
  </si>
  <si>
    <t>Мехтиев Владислав Игоревич</t>
  </si>
  <si>
    <t>Куимов Максим Федорович</t>
  </si>
  <si>
    <t>Пыжьянов Владимир Александрович</t>
  </si>
  <si>
    <t>Балсуновский Ярослав Максимович</t>
  </si>
  <si>
    <t>Чернов Вячеслав Денисович</t>
  </si>
  <si>
    <t xml:space="preserve">Тужиков Владимир Валентинович </t>
  </si>
  <si>
    <t>Шейнмайер Сергей Денисович</t>
  </si>
  <si>
    <t>Миллер Владимир Дмитриевич</t>
  </si>
  <si>
    <t>Клочков Артем Евгеньевич</t>
  </si>
  <si>
    <t>Пиль Виктор Федорович</t>
  </si>
  <si>
    <t>Сибиряков Александр Иванович</t>
  </si>
  <si>
    <t>Никифоров Максим Андреевич</t>
  </si>
  <si>
    <t>Рудских Дмитрий Евгеньевич</t>
  </si>
  <si>
    <t>Пиль Сергей Федорович</t>
  </si>
  <si>
    <t>ИДРИНСКО-КРАСНОТУРАНСКИЙ МУНИЦИПАЛЬНЫЙ ОКРУГ</t>
  </si>
  <si>
    <t>Переводчиков Алексей Алексеевич</t>
  </si>
  <si>
    <t>Власов Александр Александрович</t>
  </si>
  <si>
    <t>Смоленцев Ян Семенович</t>
  </si>
  <si>
    <t>Кулаков Михаил Александрович</t>
  </si>
  <si>
    <t>Нагорный Степан Евгеньевич</t>
  </si>
  <si>
    <t>Нагорный Богдан Евгеньевич</t>
  </si>
  <si>
    <t>Петров Арсений Александрович</t>
  </si>
  <si>
    <t>Стаферов Егор Иванович</t>
  </si>
  <si>
    <t>ЕНИСЕЙСКИЙ МУНИЦИПАЛЬНЫЙ ОКРУГ</t>
  </si>
  <si>
    <t>СОСНОВОБОРСКИЙ МУНИЦИПАЛЬНЫЙ ОКРУГ</t>
  </si>
  <si>
    <t>Убилава Дмитрий Кириллович</t>
  </si>
  <si>
    <t>Цуканов Артём Алексеевич</t>
  </si>
  <si>
    <t>Ромель Денис Евгеньевич</t>
  </si>
  <si>
    <t>Штукин Данил Павлович</t>
  </si>
  <si>
    <t>Оглы Сергей Александрович</t>
  </si>
  <si>
    <t xml:space="preserve">Гузик Данил Степанович </t>
  </si>
  <si>
    <t>Новиков Артём Павлович</t>
  </si>
  <si>
    <t>Кащеев Никита Александрович</t>
  </si>
  <si>
    <t>КАНСКИЙ МУНИЦИПАЛЬНЫЙ ОКРУГ</t>
  </si>
  <si>
    <t>АБАНСКИЙ МУНИЦИПАЛЬНЫЙ ОКРУГ</t>
  </si>
  <si>
    <t>Крафт Евгений Алексеевич</t>
  </si>
  <si>
    <t>Небольсин Андрей Александрович</t>
  </si>
  <si>
    <t>Локтионов Владислапв Артемович</t>
  </si>
  <si>
    <t>Ковенский Артем Русланович</t>
  </si>
  <si>
    <t>Щербань Лев Сергеевич</t>
  </si>
  <si>
    <t>Дугин Савелий Витальевич</t>
  </si>
  <si>
    <t>Архипов Арсений Олегович</t>
  </si>
  <si>
    <t>Шакуров Рамиль Нильевич</t>
  </si>
  <si>
    <t>НАЗАРОВСКИЙ МУНИЦИПАЛЬНЫЙ ОКРУГ</t>
  </si>
  <si>
    <t>УЖУРСКИЙ МУНИЦИПАЛЬНЫЙ ОКРУГ</t>
  </si>
  <si>
    <t>ЦЕНТРАЛЬНЫЙ РАЙОН г.Красноярска</t>
  </si>
  <si>
    <t>СОВЕТСКИЙ РАЙОН г.Красноярска</t>
  </si>
  <si>
    <t>ЖЕЛЕЗНОДОРОЖНЫЙ РАЙОН г.Красноярска</t>
  </si>
  <si>
    <t>ЛЕНИНСКИЙ РАЙОН г.Красноярска</t>
  </si>
  <si>
    <t>Шаламай Мирослав Александрович</t>
  </si>
  <si>
    <t>Габдуллин Эмиль Ильвирович</t>
  </si>
  <si>
    <t>Шугаев Матвей Никитович</t>
  </si>
  <si>
    <t>Кельбалиев Мухаммад Хизридинович</t>
  </si>
  <si>
    <t>Пихтерев Михаил Александрович</t>
  </si>
  <si>
    <t>Кириченко Иван Евгеньевич</t>
  </si>
  <si>
    <t>Солодянников Егор Васильевич</t>
  </si>
  <si>
    <t>Тютюнин Михаил Евгеньевич</t>
  </si>
  <si>
    <t>Барков Артур Артемович</t>
  </si>
  <si>
    <t>Демидов Дмитрий Юрьевич</t>
  </si>
  <si>
    <t>Капустин Артём Евгеньевич</t>
  </si>
  <si>
    <t>Капустин Тимур Евгеньевич</t>
  </si>
  <si>
    <t>Морев Андрей Юрьевич</t>
  </si>
  <si>
    <t>Трипутин Денис Анатольевич</t>
  </si>
  <si>
    <t>Суханов Андрей Александрович</t>
  </si>
  <si>
    <t>Сердюков Александр Викторович</t>
  </si>
  <si>
    <t>Калгин Алексей Алексеевич</t>
  </si>
  <si>
    <t xml:space="preserve">Кушнарёв Егор Витальевич </t>
  </si>
  <si>
    <t>Моор Михаил Ромешович</t>
  </si>
  <si>
    <t>Чугин Даниил Вячеславович</t>
  </si>
  <si>
    <t>Пронин Максим Дмитриевич</t>
  </si>
  <si>
    <t>Ефремов Иван Александрович</t>
  </si>
  <si>
    <t>Степанов Павел Владимирович</t>
  </si>
  <si>
    <t>Герасимов Константин Дмитриевич</t>
  </si>
  <si>
    <t>Дьяков Антон Михайлович</t>
  </si>
  <si>
    <t>Глушаков Денис Олегович</t>
  </si>
  <si>
    <t>Грибушин Андрей Иванович</t>
  </si>
  <si>
    <t>Гайджес Никита Александрович</t>
  </si>
  <si>
    <t>Калоша Иван Анатольевич</t>
  </si>
  <si>
    <t>Ленинский район г.Красноярска</t>
  </si>
  <si>
    <t>Железнодорожный район г.Красноярска</t>
  </si>
  <si>
    <t>Советский район г.Красноярска</t>
  </si>
  <si>
    <t>Центральный район г.Красноярска</t>
  </si>
  <si>
    <t>Ачинский муниципальный округ</t>
  </si>
  <si>
    <t>Канский муниципальный округ</t>
  </si>
  <si>
    <t>Енисейский муниципальный округ</t>
  </si>
  <si>
    <t>г.Норильск</t>
  </si>
  <si>
    <t>Сосновоборский муниципальный округ</t>
  </si>
  <si>
    <t>Шарыповский муниципальный округ</t>
  </si>
  <si>
    <t>Абанский муниципальный округ</t>
  </si>
  <si>
    <t>Балахтинско-Новоселовский муниципальный округ</t>
  </si>
  <si>
    <t>Боготольский муниципальный округ</t>
  </si>
  <si>
    <t>Емельяновский муниципальный округ</t>
  </si>
  <si>
    <t>Иланско-Нижнеингашский муниципальный округ</t>
  </si>
  <si>
    <t>Идринско-Краснотуранский муниципальный округ</t>
  </si>
  <si>
    <t>Каратузский муниципальный округ</t>
  </si>
  <si>
    <t>Курагинский муниципальный округ</t>
  </si>
  <si>
    <t>Назаровский муниципальный округ</t>
  </si>
  <si>
    <t>Северо-Енисейский муниципальный округ</t>
  </si>
  <si>
    <t>Ужурский муниципальный округ</t>
  </si>
  <si>
    <t>Скифов Владислав Павлович</t>
  </si>
  <si>
    <t>Минусинский муниципальный округ</t>
  </si>
  <si>
    <t>Ирбейско-Саянский муниципальный округ</t>
  </si>
  <si>
    <t>Шушенский муниципальный округ</t>
  </si>
  <si>
    <t>Бирилюсский муниципальный округ</t>
  </si>
  <si>
    <t>В/К</t>
  </si>
  <si>
    <t>Попков Назар Александрович</t>
  </si>
  <si>
    <t>Муратов Кирилл Александрович</t>
  </si>
  <si>
    <t>Марунич Федор Антонович</t>
  </si>
  <si>
    <t>Казначееев Владимир Дмитриевич</t>
  </si>
  <si>
    <t>Шнайдер Константин Андреевич</t>
  </si>
  <si>
    <t>Карпенко Вачеслав Евгеньевич</t>
  </si>
  <si>
    <t>Жигляев Никита Алексеевич</t>
  </si>
  <si>
    <t>Иль Захар Александрович</t>
  </si>
  <si>
    <t>Тютерев Данила Петрович</t>
  </si>
  <si>
    <t>15 мая 2026 года</t>
  </si>
  <si>
    <t>ОЧКИ КОМАНД.</t>
  </si>
  <si>
    <t>очки в табл.</t>
  </si>
  <si>
    <t>Н.А. Кожура</t>
  </si>
  <si>
    <t>метание гранаты</t>
  </si>
  <si>
    <t>очки</t>
  </si>
  <si>
    <t>39.50</t>
  </si>
  <si>
    <t>Костиков Иван Сергеевич</t>
  </si>
  <si>
    <t>Метание гранаты</t>
  </si>
  <si>
    <t xml:space="preserve">15  мая 2026 года        </t>
  </si>
  <si>
    <t xml:space="preserve">                                                                      </t>
  </si>
  <si>
    <t xml:space="preserve"> г.Красноярск</t>
  </si>
  <si>
    <t>результат, м</t>
  </si>
  <si>
    <t>в/к</t>
  </si>
  <si>
    <t xml:space="preserve">Манско-Уярский муниципальный округ </t>
  </si>
  <si>
    <t>Большемуртинско-Сухобузимский муниципальный округ</t>
  </si>
  <si>
    <t>ИТОГОВЫЙ  ПРОТОКОЛ КОМАНДНЫХ РЕЗУЛЬТАТОВ</t>
  </si>
  <si>
    <t xml:space="preserve">                              Метание гранаты</t>
  </si>
  <si>
    <t>15 мая 2026</t>
  </si>
  <si>
    <t>зачетный результат, оч</t>
  </si>
  <si>
    <t>Головков Александр Денисович</t>
  </si>
  <si>
    <t xml:space="preserve"> ПРОТОКОЛ личных результатов метание гранаты
</t>
  </si>
  <si>
    <t xml:space="preserve">                                                                                                                                 г.Красноярск</t>
  </si>
  <si>
    <t xml:space="preserve">15 мая 2026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</si>
</sst>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;@"/>
    <numFmt numFmtId="169" formatCode="0.0"/>
  </numFmts>
  <fonts count="61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8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2"/>
      <name val="Bookman Old Style"/>
      <family val="1"/>
      <charset val="204"/>
    </font>
    <font>
      <b/>
      <u/>
      <sz val="16"/>
      <name val="Bookman Old Style"/>
      <family val="1"/>
      <charset val="204"/>
    </font>
    <font>
      <sz val="14"/>
      <name val="Bookman Old Style"/>
      <family val="1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9"/>
      <name val="Bookman Old Style"/>
      <family val="1"/>
      <charset val="204"/>
    </font>
    <font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b/>
      <u/>
      <sz val="12"/>
      <name val="Bookman Old Style"/>
      <family val="1"/>
      <charset val="204"/>
    </font>
    <font>
      <sz val="16"/>
      <name val="Bookman Old Style"/>
      <family val="1"/>
      <charset val="204"/>
    </font>
    <font>
      <sz val="9"/>
      <name val="Bookman Old Style"/>
      <family val="1"/>
      <charset val="204"/>
    </font>
    <font>
      <i/>
      <sz val="11"/>
      <name val="Bookman Old Style"/>
      <family val="1"/>
      <charset val="204"/>
    </font>
    <font>
      <b/>
      <i/>
      <sz val="11"/>
      <name val="Bookman Old Style"/>
      <family val="1"/>
      <charset val="204"/>
    </font>
    <font>
      <b/>
      <sz val="12"/>
      <color theme="1"/>
      <name val="Bookman Old Style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name val="Bookman Old Style"/>
      <family val="1"/>
      <charset val="204"/>
    </font>
    <font>
      <sz val="11"/>
      <color indexed="8"/>
      <name val="Bookman Old Style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Unicode MS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sz val="16"/>
      <name val="Arial"/>
      <family val="2"/>
      <charset val="204"/>
    </font>
    <font>
      <sz val="13"/>
      <name val="Times New Roman"/>
      <family val="1"/>
      <charset val="204"/>
    </font>
    <font>
      <sz val="11"/>
      <color theme="1"/>
      <name val="Bookman Old Style"/>
      <family val="1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Bookman Old Style"/>
      <family val="1"/>
      <charset val="204"/>
    </font>
    <font>
      <b/>
      <sz val="24"/>
      <name val="Bookman Old Style"/>
      <family val="1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212121"/>
      <name val="Arial"/>
      <family val="2"/>
      <charset val="204"/>
    </font>
    <font>
      <sz val="12"/>
      <color rgb="FF131313"/>
      <name val="Arial"/>
      <family val="2"/>
      <charset val="204"/>
    </font>
    <font>
      <sz val="12"/>
      <color rgb="FF0F0F0F"/>
      <name val="Arial"/>
      <family val="2"/>
      <charset val="204"/>
    </font>
    <font>
      <sz val="11.5"/>
      <color theme="1"/>
      <name val="Times New Roman"/>
      <family val="1"/>
      <charset val="204"/>
    </font>
    <font>
      <b/>
      <sz val="11"/>
      <color theme="1"/>
      <name val="Bookman Old Style"/>
      <family val="1"/>
      <charset val="204"/>
    </font>
    <font>
      <b/>
      <sz val="16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212121"/>
      <name val="Arial"/>
      <family val="2"/>
      <charset val="204"/>
    </font>
    <font>
      <sz val="14"/>
      <color rgb="FF131313"/>
      <name val="Arial"/>
      <family val="2"/>
      <charset val="204"/>
    </font>
    <font>
      <sz val="14"/>
      <color rgb="FF0F0F0F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5" fillId="0" borderId="0" xfId="1" applyFont="1" applyAlignment="1">
      <alignment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1" fillId="0" borderId="23" xfId="0" applyFont="1" applyBorder="1"/>
    <xf numFmtId="0" fontId="22" fillId="0" borderId="23" xfId="0" applyFont="1" applyBorder="1"/>
    <xf numFmtId="0" fontId="22" fillId="0" borderId="24" xfId="0" applyFont="1" applyBorder="1"/>
    <xf numFmtId="0" fontId="12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1" fillId="0" borderId="2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4" fontId="5" fillId="0" borderId="10" xfId="0" applyNumberFormat="1" applyFont="1" applyBorder="1" applyAlignment="1">
      <alignment horizontal="center" vertical="center" wrapText="1"/>
    </xf>
    <xf numFmtId="4" fontId="14" fillId="0" borderId="35" xfId="0" applyNumberFormat="1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4" fontId="14" fillId="3" borderId="0" xfId="0" applyNumberFormat="1" applyFont="1" applyFill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3" fontId="10" fillId="3" borderId="33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/>
    </xf>
    <xf numFmtId="4" fontId="14" fillId="3" borderId="10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7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4" fontId="10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26" fillId="0" borderId="3" xfId="0" applyFont="1" applyBorder="1"/>
    <xf numFmtId="0" fontId="31" fillId="0" borderId="3" xfId="0" applyFont="1" applyBorder="1" applyAlignment="1">
      <alignment vertical="center" wrapText="1"/>
    </xf>
    <xf numFmtId="0" fontId="27" fillId="0" borderId="35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2" fillId="0" borderId="32" xfId="0" applyFont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4" fontId="10" fillId="0" borderId="41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7" fillId="0" borderId="35" xfId="0" applyFont="1" applyBorder="1"/>
    <xf numFmtId="0" fontId="16" fillId="0" borderId="15" xfId="0" applyFont="1" applyBorder="1" applyAlignment="1">
      <alignment horizontal="center"/>
    </xf>
    <xf numFmtId="14" fontId="13" fillId="0" borderId="3" xfId="0" applyNumberFormat="1" applyFont="1" applyBorder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14" fontId="35" fillId="0" borderId="3" xfId="0" applyNumberFormat="1" applyFont="1" applyBorder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14" fontId="13" fillId="0" borderId="19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14" fontId="39" fillId="0" borderId="3" xfId="0" applyNumberFormat="1" applyFont="1" applyBorder="1" applyAlignment="1">
      <alignment horizontal="left" vertical="center" wrapText="1"/>
    </xf>
    <xf numFmtId="164" fontId="5" fillId="0" borderId="35" xfId="0" applyNumberFormat="1" applyFont="1" applyBorder="1" applyAlignment="1">
      <alignment vertical="center"/>
    </xf>
    <xf numFmtId="14" fontId="39" fillId="0" borderId="5" xfId="0" applyNumberFormat="1" applyFont="1" applyBorder="1" applyAlignment="1">
      <alignment horizontal="left" vertical="center" wrapText="1"/>
    </xf>
    <xf numFmtId="0" fontId="41" fillId="0" borderId="35" xfId="0" applyFont="1" applyBorder="1" applyAlignment="1">
      <alignment vertical="center"/>
    </xf>
    <xf numFmtId="14" fontId="29" fillId="0" borderId="5" xfId="0" applyNumberFormat="1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3" fontId="10" fillId="0" borderId="35" xfId="0" applyNumberFormat="1" applyFont="1" applyBorder="1" applyAlignment="1">
      <alignment vertical="center"/>
    </xf>
    <xf numFmtId="14" fontId="36" fillId="0" borderId="10" xfId="0" applyNumberFormat="1" applyFont="1" applyBorder="1" applyAlignment="1">
      <alignment vertical="center"/>
    </xf>
    <xf numFmtId="14" fontId="39" fillId="0" borderId="48" xfId="0" applyNumberFormat="1" applyFont="1" applyBorder="1" applyAlignment="1">
      <alignment horizontal="left" vertical="center" wrapText="1"/>
    </xf>
    <xf numFmtId="4" fontId="14" fillId="0" borderId="48" xfId="0" applyNumberFormat="1" applyFont="1" applyBorder="1" applyAlignment="1">
      <alignment horizontal="center" vertical="center"/>
    </xf>
    <xf numFmtId="4" fontId="10" fillId="0" borderId="48" xfId="0" applyNumberFormat="1" applyFont="1" applyBorder="1" applyAlignment="1">
      <alignment horizontal="center" vertical="center"/>
    </xf>
    <xf numFmtId="14" fontId="13" fillId="0" borderId="5" xfId="0" applyNumberFormat="1" applyFont="1" applyBorder="1" applyAlignment="1">
      <alignment vertical="center"/>
    </xf>
    <xf numFmtId="14" fontId="35" fillId="0" borderId="5" xfId="0" applyNumberFormat="1" applyFont="1" applyBorder="1" applyAlignment="1">
      <alignment horizontal="left" vertical="center" wrapText="1"/>
    </xf>
    <xf numFmtId="14" fontId="35" fillId="0" borderId="10" xfId="0" applyNumberFormat="1" applyFont="1" applyBorder="1" applyAlignment="1">
      <alignment horizontal="left" vertical="center" wrapText="1"/>
    </xf>
    <xf numFmtId="14" fontId="25" fillId="0" borderId="10" xfId="0" applyNumberFormat="1" applyFont="1" applyBorder="1" applyAlignment="1">
      <alignment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13" fillId="0" borderId="18" xfId="0" applyNumberFormat="1" applyFont="1" applyBorder="1" applyAlignment="1">
      <alignment vertical="center"/>
    </xf>
    <xf numFmtId="14" fontId="13" fillId="0" borderId="20" xfId="0" applyNumberFormat="1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14" fontId="39" fillId="0" borderId="0" xfId="0" applyNumberFormat="1" applyFont="1" applyAlignment="1">
      <alignment horizontal="left" vertical="center" wrapText="1"/>
    </xf>
    <xf numFmtId="14" fontId="39" fillId="0" borderId="32" xfId="0" applyNumberFormat="1" applyFont="1" applyBorder="1" applyAlignment="1">
      <alignment horizontal="left" vertical="center" wrapText="1"/>
    </xf>
    <xf numFmtId="164" fontId="16" fillId="0" borderId="19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14" fontId="13" fillId="0" borderId="0" xfId="0" applyNumberFormat="1" applyFont="1" applyAlignment="1">
      <alignment vertical="center"/>
    </xf>
    <xf numFmtId="0" fontId="28" fillId="2" borderId="0" xfId="0" applyFont="1" applyFill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3" fillId="0" borderId="48" xfId="0" applyFont="1" applyBorder="1" applyAlignment="1">
      <alignment vertical="center"/>
    </xf>
    <xf numFmtId="0" fontId="34" fillId="2" borderId="0" xfId="0" applyFont="1" applyFill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center"/>
    </xf>
    <xf numFmtId="4" fontId="14" fillId="0" borderId="25" xfId="0" applyNumberFormat="1" applyFont="1" applyBorder="1" applyAlignment="1">
      <alignment horizontal="center" vertical="center"/>
    </xf>
    <xf numFmtId="14" fontId="39" fillId="3" borderId="48" xfId="0" applyNumberFormat="1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4" fontId="10" fillId="0" borderId="10" xfId="0" applyNumberFormat="1" applyFont="1" applyBorder="1" applyAlignment="1">
      <alignment horizontal="center" vertical="top"/>
    </xf>
    <xf numFmtId="164" fontId="5" fillId="0" borderId="10" xfId="0" applyNumberFormat="1" applyFont="1" applyBorder="1" applyAlignment="1">
      <alignment horizontal="center" vertical="top"/>
    </xf>
    <xf numFmtId="3" fontId="4" fillId="0" borderId="35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14" fontId="35" fillId="0" borderId="0" xfId="0" applyNumberFormat="1" applyFont="1" applyAlignment="1">
      <alignment horizontal="left" vertical="center" wrapText="1"/>
    </xf>
    <xf numFmtId="3" fontId="42" fillId="0" borderId="33" xfId="0" applyNumberFormat="1" applyFont="1" applyBorder="1" applyAlignment="1">
      <alignment horizontal="center" vertical="center"/>
    </xf>
    <xf numFmtId="0" fontId="30" fillId="0" borderId="50" xfId="0" applyFont="1" applyBorder="1" applyAlignment="1">
      <alignment vertical="center" wrapText="1"/>
    </xf>
    <xf numFmtId="0" fontId="30" fillId="0" borderId="51" xfId="0" applyFont="1" applyBorder="1" applyAlignment="1">
      <alignment vertical="center" wrapText="1"/>
    </xf>
    <xf numFmtId="0" fontId="30" fillId="0" borderId="27" xfId="0" applyFont="1" applyBorder="1"/>
    <xf numFmtId="14" fontId="37" fillId="0" borderId="18" xfId="0" applyNumberFormat="1" applyFont="1" applyBorder="1" applyAlignment="1">
      <alignment horizontal="center" wrapText="1"/>
    </xf>
    <xf numFmtId="14" fontId="37" fillId="0" borderId="19" xfId="0" applyNumberFormat="1" applyFont="1" applyBorder="1" applyAlignment="1">
      <alignment horizontal="center" wrapText="1"/>
    </xf>
    <xf numFmtId="14" fontId="38" fillId="0" borderId="19" xfId="0" applyNumberFormat="1" applyFont="1" applyBorder="1" applyAlignment="1">
      <alignment horizontal="center"/>
    </xf>
    <xf numFmtId="14" fontId="38" fillId="0" borderId="20" xfId="0" applyNumberFormat="1" applyFont="1" applyBorder="1" applyAlignment="1">
      <alignment horizontal="center"/>
    </xf>
    <xf numFmtId="0" fontId="43" fillId="0" borderId="3" xfId="0" applyFont="1" applyBorder="1" applyAlignment="1">
      <alignment vertical="center" wrapText="1"/>
    </xf>
    <xf numFmtId="14" fontId="39" fillId="0" borderId="18" xfId="0" applyNumberFormat="1" applyFont="1" applyBorder="1" applyAlignment="1">
      <alignment horizontal="left" vertical="center" wrapText="1"/>
    </xf>
    <xf numFmtId="14" fontId="39" fillId="0" borderId="19" xfId="0" applyNumberFormat="1" applyFont="1" applyBorder="1" applyAlignment="1">
      <alignment horizontal="left" vertical="center" wrapText="1"/>
    </xf>
    <xf numFmtId="14" fontId="39" fillId="0" borderId="20" xfId="0" applyNumberFormat="1" applyFont="1" applyBorder="1" applyAlignment="1">
      <alignment horizontal="left" vertical="center" wrapText="1"/>
    </xf>
    <xf numFmtId="0" fontId="44" fillId="0" borderId="3" xfId="0" applyFont="1" applyBorder="1" applyAlignment="1">
      <alignment vertical="center" wrapText="1"/>
    </xf>
    <xf numFmtId="14" fontId="39" fillId="0" borderId="18" xfId="0" applyNumberFormat="1" applyFont="1" applyBorder="1" applyAlignment="1">
      <alignment horizontal="center" vertical="center" wrapText="1"/>
    </xf>
    <xf numFmtId="14" fontId="39" fillId="0" borderId="19" xfId="0" applyNumberFormat="1" applyFont="1" applyBorder="1" applyAlignment="1">
      <alignment horizontal="center" vertical="center" wrapText="1"/>
    </xf>
    <xf numFmtId="14" fontId="39" fillId="0" borderId="20" xfId="0" applyNumberFormat="1" applyFont="1" applyBorder="1" applyAlignment="1">
      <alignment horizontal="center" vertical="center" wrapText="1"/>
    </xf>
    <xf numFmtId="0" fontId="44" fillId="0" borderId="3" xfId="0" applyFont="1" applyBorder="1" applyAlignment="1">
      <alignment horizontal="left" vertical="center" wrapText="1"/>
    </xf>
    <xf numFmtId="14" fontId="24" fillId="0" borderId="18" xfId="0" applyNumberFormat="1" applyFont="1" applyBorder="1" applyAlignment="1">
      <alignment vertical="center"/>
    </xf>
    <xf numFmtId="14" fontId="24" fillId="0" borderId="19" xfId="0" applyNumberFormat="1" applyFont="1" applyBorder="1" applyAlignment="1">
      <alignment vertical="center" wrapText="1"/>
    </xf>
    <xf numFmtId="14" fontId="24" fillId="0" borderId="19" xfId="0" applyNumberFormat="1" applyFont="1" applyBorder="1" applyAlignment="1">
      <alignment vertical="center"/>
    </xf>
    <xf numFmtId="14" fontId="24" fillId="0" borderId="20" xfId="0" applyNumberFormat="1" applyFont="1" applyBorder="1" applyAlignment="1">
      <alignment vertical="center"/>
    </xf>
    <xf numFmtId="14" fontId="35" fillId="0" borderId="18" xfId="0" applyNumberFormat="1" applyFont="1" applyBorder="1" applyAlignment="1">
      <alignment horizontal="left" vertical="center" wrapText="1"/>
    </xf>
    <xf numFmtId="14" fontId="35" fillId="0" borderId="19" xfId="0" applyNumberFormat="1" applyFont="1" applyBorder="1" applyAlignment="1">
      <alignment horizontal="left" vertical="center" wrapText="1"/>
    </xf>
    <xf numFmtId="14" fontId="35" fillId="0" borderId="20" xfId="0" applyNumberFormat="1" applyFont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14" fontId="13" fillId="0" borderId="18" xfId="0" applyNumberFormat="1" applyFont="1" applyBorder="1" applyAlignment="1">
      <alignment vertical="center" wrapText="1"/>
    </xf>
    <xf numFmtId="14" fontId="13" fillId="0" borderId="19" xfId="0" applyNumberFormat="1" applyFont="1" applyBorder="1" applyAlignment="1">
      <alignment vertical="center" wrapText="1"/>
    </xf>
    <xf numFmtId="0" fontId="13" fillId="3" borderId="20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horizontal="left" vertical="center" wrapText="1"/>
    </xf>
    <xf numFmtId="14" fontId="36" fillId="0" borderId="18" xfId="0" applyNumberFormat="1" applyFont="1" applyBorder="1" applyAlignment="1">
      <alignment vertical="center"/>
    </xf>
    <xf numFmtId="14" fontId="36" fillId="0" borderId="19" xfId="0" applyNumberFormat="1" applyFont="1" applyBorder="1" applyAlignment="1">
      <alignment vertical="center"/>
    </xf>
    <xf numFmtId="14" fontId="36" fillId="0" borderId="20" xfId="0" applyNumberFormat="1" applyFont="1" applyBorder="1" applyAlignment="1">
      <alignment vertical="center"/>
    </xf>
    <xf numFmtId="14" fontId="30" fillId="0" borderId="19" xfId="0" applyNumberFormat="1" applyFont="1" applyBorder="1" applyAlignment="1">
      <alignment horizontal="center" vertical="center" wrapText="1"/>
    </xf>
    <xf numFmtId="14" fontId="30" fillId="0" borderId="20" xfId="0" applyNumberFormat="1" applyFont="1" applyBorder="1" applyAlignment="1">
      <alignment horizontal="center" vertical="center" wrapText="1"/>
    </xf>
    <xf numFmtId="14" fontId="30" fillId="0" borderId="18" xfId="0" applyNumberFormat="1" applyFont="1" applyBorder="1" applyAlignment="1">
      <alignment horizontal="center" vertical="center" wrapText="1"/>
    </xf>
    <xf numFmtId="14" fontId="29" fillId="0" borderId="19" xfId="0" applyNumberFormat="1" applyFont="1" applyBorder="1" applyAlignment="1">
      <alignment horizontal="center" vertical="center" wrapText="1"/>
    </xf>
    <xf numFmtId="14" fontId="29" fillId="0" borderId="20" xfId="0" applyNumberFormat="1" applyFont="1" applyBorder="1" applyAlignment="1">
      <alignment horizontal="center" vertical="center" wrapText="1"/>
    </xf>
    <xf numFmtId="0" fontId="43" fillId="2" borderId="3" xfId="0" applyFont="1" applyFill="1" applyBorder="1" applyAlignment="1">
      <alignment vertical="center" wrapText="1"/>
    </xf>
    <xf numFmtId="14" fontId="13" fillId="3" borderId="10" xfId="0" applyNumberFormat="1" applyFont="1" applyFill="1" applyBorder="1" applyAlignment="1">
      <alignment vertical="center"/>
    </xf>
    <xf numFmtId="14" fontId="38" fillId="0" borderId="0" xfId="0" applyNumberFormat="1" applyFont="1" applyAlignment="1">
      <alignment horizontal="center"/>
    </xf>
    <xf numFmtId="14" fontId="38" fillId="0" borderId="41" xfId="0" applyNumberFormat="1" applyFont="1" applyBorder="1" applyAlignment="1">
      <alignment horizontal="center"/>
    </xf>
    <xf numFmtId="14" fontId="38" fillId="0" borderId="48" xfId="0" applyNumberFormat="1" applyFont="1" applyBorder="1" applyAlignment="1">
      <alignment horizontal="center"/>
    </xf>
    <xf numFmtId="0" fontId="49" fillId="0" borderId="0" xfId="0" applyFont="1" applyAlignment="1">
      <alignment vertical="center" wrapText="1"/>
    </xf>
    <xf numFmtId="0" fontId="44" fillId="0" borderId="3" xfId="0" applyFont="1" applyBorder="1" applyAlignment="1">
      <alignment horizontal="justify" vertical="center" wrapText="1"/>
    </xf>
    <xf numFmtId="14" fontId="40" fillId="0" borderId="18" xfId="0" applyNumberFormat="1" applyFont="1" applyBorder="1" applyAlignment="1">
      <alignment horizontal="center" vertical="center" wrapText="1"/>
    </xf>
    <xf numFmtId="14" fontId="40" fillId="0" borderId="19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14" fontId="29" fillId="0" borderId="18" xfId="0" applyNumberFormat="1" applyFont="1" applyBorder="1" applyAlignment="1">
      <alignment horizontal="left" vertical="center" wrapText="1"/>
    </xf>
    <xf numFmtId="14" fontId="29" fillId="0" borderId="19" xfId="0" applyNumberFormat="1" applyFont="1" applyBorder="1" applyAlignment="1">
      <alignment horizontal="left" vertical="center" wrapText="1"/>
    </xf>
    <xf numFmtId="14" fontId="25" fillId="0" borderId="18" xfId="0" applyNumberFormat="1" applyFont="1" applyBorder="1" applyAlignment="1">
      <alignment vertical="center" wrapText="1"/>
    </xf>
    <xf numFmtId="14" fontId="25" fillId="0" borderId="19" xfId="0" applyNumberFormat="1" applyFont="1" applyBorder="1" applyAlignment="1">
      <alignment vertical="center" wrapText="1"/>
    </xf>
    <xf numFmtId="3" fontId="10" fillId="0" borderId="3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14" fontId="39" fillId="0" borderId="10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14" fillId="0" borderId="54" xfId="0" applyNumberFormat="1" applyFont="1" applyBorder="1" applyAlignment="1">
      <alignment horizontal="center" vertical="center"/>
    </xf>
    <xf numFmtId="4" fontId="14" fillId="0" borderId="44" xfId="0" applyNumberFormat="1" applyFont="1" applyBorder="1" applyAlignment="1">
      <alignment horizontal="center" vertical="center"/>
    </xf>
    <xf numFmtId="0" fontId="27" fillId="0" borderId="48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3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vertical="center"/>
    </xf>
    <xf numFmtId="3" fontId="42" fillId="0" borderId="8" xfId="0" applyNumberFormat="1" applyFont="1" applyBorder="1" applyAlignment="1">
      <alignment horizontal="center" vertical="center"/>
    </xf>
    <xf numFmtId="3" fontId="42" fillId="0" borderId="15" xfId="0" applyNumberFormat="1" applyFont="1" applyBorder="1" applyAlignment="1">
      <alignment horizontal="center" vertical="center"/>
    </xf>
    <xf numFmtId="3" fontId="42" fillId="0" borderId="6" xfId="0" applyNumberFormat="1" applyFont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3" fontId="10" fillId="3" borderId="15" xfId="0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0" fontId="27" fillId="0" borderId="53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2" fontId="51" fillId="0" borderId="56" xfId="0" applyNumberFormat="1" applyFont="1" applyBorder="1" applyAlignment="1">
      <alignment horizontal="left" vertical="top"/>
    </xf>
    <xf numFmtId="2" fontId="51" fillId="0" borderId="56" xfId="0" applyNumberFormat="1" applyFont="1" applyBorder="1" applyAlignment="1">
      <alignment horizontal="left" vertical="top" wrapText="1"/>
    </xf>
    <xf numFmtId="2" fontId="34" fillId="0" borderId="56" xfId="0" applyNumberFormat="1" applyFont="1" applyBorder="1" applyAlignment="1">
      <alignment horizontal="left" vertical="top"/>
    </xf>
    <xf numFmtId="2" fontId="34" fillId="0" borderId="56" xfId="0" applyNumberFormat="1" applyFont="1" applyBorder="1" applyAlignment="1">
      <alignment horizontal="left" vertical="center"/>
    </xf>
    <xf numFmtId="2" fontId="34" fillId="0" borderId="56" xfId="0" applyNumberFormat="1" applyFont="1" applyBorder="1" applyAlignment="1">
      <alignment horizontal="left" vertical="top" wrapText="1"/>
    </xf>
    <xf numFmtId="0" fontId="34" fillId="0" borderId="56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64" fontId="16" fillId="0" borderId="2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54" fillId="0" borderId="48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55" fillId="0" borderId="5" xfId="0" applyFont="1" applyBorder="1" applyAlignment="1">
      <alignment horizontal="left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10" xfId="0" applyFont="1" applyBorder="1" applyAlignment="1">
      <alignment horizontal="left" vertical="center" wrapText="1"/>
    </xf>
    <xf numFmtId="0" fontId="55" fillId="0" borderId="5" xfId="0" applyFont="1" applyBorder="1" applyAlignment="1">
      <alignment vertical="center" wrapText="1"/>
    </xf>
    <xf numFmtId="0" fontId="55" fillId="0" borderId="3" xfId="0" applyFont="1" applyBorder="1" applyAlignment="1">
      <alignment vertical="center" wrapText="1"/>
    </xf>
    <xf numFmtId="0" fontId="55" fillId="0" borderId="10" xfId="0" applyFont="1" applyBorder="1" applyAlignment="1">
      <alignment vertical="center" wrapText="1"/>
    </xf>
    <xf numFmtId="0" fontId="55" fillId="0" borderId="5" xfId="0" applyFont="1" applyBorder="1" applyAlignment="1">
      <alignment horizontal="justify" vertical="center" wrapText="1"/>
    </xf>
    <xf numFmtId="0" fontId="55" fillId="0" borderId="3" xfId="0" applyFont="1" applyBorder="1" applyAlignment="1">
      <alignment horizontal="justify" vertical="center" wrapText="1"/>
    </xf>
    <xf numFmtId="0" fontId="26" fillId="0" borderId="48" xfId="0" applyFont="1" applyBorder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left" vertical="center" wrapText="1"/>
    </xf>
    <xf numFmtId="0" fontId="55" fillId="0" borderId="34" xfId="0" applyFont="1" applyBorder="1" applyAlignment="1">
      <alignment horizontal="left" vertical="center" wrapText="1"/>
    </xf>
    <xf numFmtId="0" fontId="26" fillId="0" borderId="25" xfId="0" applyFont="1" applyBorder="1"/>
    <xf numFmtId="0" fontId="26" fillId="0" borderId="5" xfId="0" applyFont="1" applyBorder="1" applyAlignment="1">
      <alignment horizontal="left" vertical="center"/>
    </xf>
    <xf numFmtId="0" fontId="26" fillId="0" borderId="0" xfId="0" applyFont="1"/>
    <xf numFmtId="0" fontId="59" fillId="0" borderId="54" xfId="0" applyFont="1" applyBorder="1" applyAlignment="1">
      <alignment vertical="center" wrapText="1"/>
    </xf>
    <xf numFmtId="0" fontId="9" fillId="0" borderId="54" xfId="0" applyFont="1" applyBorder="1" applyAlignment="1">
      <alignment vertical="center"/>
    </xf>
    <xf numFmtId="0" fontId="53" fillId="0" borderId="54" xfId="0" applyFont="1" applyBorder="1" applyAlignment="1">
      <alignment vertical="center"/>
    </xf>
    <xf numFmtId="4" fontId="11" fillId="0" borderId="54" xfId="0" applyNumberFormat="1" applyFont="1" applyBorder="1" applyAlignment="1">
      <alignment horizontal="center" vertical="center"/>
    </xf>
    <xf numFmtId="4" fontId="9" fillId="0" borderId="54" xfId="0" applyNumberFormat="1" applyFont="1" applyBorder="1" applyAlignment="1">
      <alignment horizontal="center" vertical="center"/>
    </xf>
    <xf numFmtId="4" fontId="7" fillId="2" borderId="54" xfId="0" applyNumberFormat="1" applyFont="1" applyFill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59" fillId="0" borderId="54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left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7" fillId="0" borderId="4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" fontId="14" fillId="0" borderId="4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horizontal="left" vertical="center" wrapText="1"/>
    </xf>
    <xf numFmtId="14" fontId="13" fillId="0" borderId="18" xfId="0" applyNumberFormat="1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3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left" vertical="center" wrapText="1"/>
    </xf>
    <xf numFmtId="14" fontId="13" fillId="0" borderId="19" xfId="0" applyNumberFormat="1" applyFont="1" applyFill="1" applyBorder="1" applyAlignment="1">
      <alignment vertical="center"/>
    </xf>
    <xf numFmtId="4" fontId="14" fillId="0" borderId="3" xfId="0" applyNumberFormat="1" applyFont="1" applyFill="1" applyBorder="1" applyAlignment="1">
      <alignment horizontal="center" vertical="center"/>
    </xf>
    <xf numFmtId="4" fontId="14" fillId="0" borderId="35" xfId="0" applyNumberFormat="1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left" vertical="center" wrapText="1"/>
    </xf>
    <xf numFmtId="14" fontId="13" fillId="0" borderId="20" xfId="0" applyNumberFormat="1" applyFont="1" applyFill="1" applyBorder="1" applyAlignment="1">
      <alignment vertical="center"/>
    </xf>
    <xf numFmtId="4" fontId="14" fillId="0" borderId="10" xfId="0" applyNumberFormat="1" applyFont="1" applyFill="1" applyBorder="1" applyAlignment="1">
      <alignment horizontal="center" vertical="center"/>
    </xf>
    <xf numFmtId="4" fontId="14" fillId="0" borderId="25" xfId="0" applyNumberFormat="1" applyFont="1" applyFill="1" applyBorder="1" applyAlignment="1">
      <alignment horizontal="center" vertical="center"/>
    </xf>
    <xf numFmtId="3" fontId="14" fillId="0" borderId="34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169" fontId="14" fillId="0" borderId="34" xfId="0" applyNumberFormat="1" applyFont="1" applyBorder="1" applyAlignment="1">
      <alignment horizontal="center" vertical="center"/>
    </xf>
    <xf numFmtId="169" fontId="14" fillId="0" borderId="3" xfId="0" applyNumberFormat="1" applyFont="1" applyBorder="1" applyAlignment="1">
      <alignment horizontal="center" vertical="center"/>
    </xf>
    <xf numFmtId="169" fontId="14" fillId="0" borderId="10" xfId="0" applyNumberFormat="1" applyFont="1" applyBorder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25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50" fillId="4" borderId="34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25" xfId="0" applyNumberFormat="1" applyFont="1" applyFill="1" applyBorder="1" applyAlignment="1">
      <alignment horizontal="center" vertical="center"/>
    </xf>
    <xf numFmtId="1" fontId="14" fillId="0" borderId="48" xfId="0" applyNumberFormat="1" applyFont="1" applyBorder="1" applyAlignment="1">
      <alignment horizontal="center" vertical="center"/>
    </xf>
    <xf numFmtId="1" fontId="14" fillId="0" borderId="35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23" fillId="0" borderId="48" xfId="0" applyFont="1" applyFill="1" applyBorder="1" applyAlignment="1">
      <alignment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0" borderId="4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5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48" xfId="0" applyFont="1" applyFill="1" applyBorder="1" applyAlignment="1">
      <alignment vertical="center"/>
    </xf>
    <xf numFmtId="0" fontId="8" fillId="0" borderId="41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9" fillId="0" borderId="54" xfId="0" applyFont="1" applyFill="1" applyBorder="1" applyAlignment="1">
      <alignment horizontal="center" vertical="center"/>
    </xf>
    <xf numFmtId="0" fontId="34" fillId="0" borderId="0" xfId="0" applyFont="1" applyFill="1"/>
    <xf numFmtId="0" fontId="27" fillId="0" borderId="58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1" fontId="14" fillId="0" borderId="0" xfId="0" applyNumberFormat="1" applyFont="1" applyFill="1" applyAlignment="1">
      <alignment horizontal="center" vertical="center"/>
    </xf>
    <xf numFmtId="0" fontId="27" fillId="0" borderId="0" xfId="0" applyFont="1" applyFill="1"/>
    <xf numFmtId="4" fontId="10" fillId="0" borderId="0" xfId="0" applyNumberFormat="1" applyFont="1" applyFill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 wrapText="1"/>
    </xf>
    <xf numFmtId="14" fontId="29" fillId="0" borderId="18" xfId="0" applyNumberFormat="1" applyFont="1" applyFill="1" applyBorder="1" applyAlignment="1">
      <alignment horizontal="center" vertical="center" wrapText="1"/>
    </xf>
    <xf numFmtId="1" fontId="14" fillId="0" borderId="34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14" fontId="30" fillId="0" borderId="19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14" fontId="29" fillId="0" borderId="19" xfId="0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center" wrapText="1"/>
    </xf>
    <xf numFmtId="14" fontId="30" fillId="0" borderId="20" xfId="0" applyNumberFormat="1" applyFont="1" applyFill="1" applyBorder="1" applyAlignment="1">
      <alignment horizontal="center" vertical="center" wrapText="1"/>
    </xf>
    <xf numFmtId="1" fontId="14" fillId="0" borderId="25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 wrapText="1"/>
    </xf>
    <xf numFmtId="14" fontId="40" fillId="0" borderId="0" xfId="0" applyNumberFormat="1" applyFont="1" applyFill="1" applyAlignment="1">
      <alignment horizontal="center" vertical="center" wrapText="1"/>
    </xf>
    <xf numFmtId="3" fontId="10" fillId="0" borderId="33" xfId="0" applyNumberFormat="1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vertical="center" wrapText="1"/>
    </xf>
    <xf numFmtId="14" fontId="39" fillId="0" borderId="18" xfId="0" applyNumberFormat="1" applyFont="1" applyFill="1" applyBorder="1" applyAlignment="1">
      <alignment vertical="center" wrapText="1"/>
    </xf>
    <xf numFmtId="3" fontId="4" fillId="0" borderId="36" xfId="0" applyNumberFormat="1" applyFont="1" applyFill="1" applyBorder="1" applyAlignment="1">
      <alignment horizontal="center" vertical="top"/>
    </xf>
    <xf numFmtId="0" fontId="56" fillId="0" borderId="3" xfId="0" applyFont="1" applyFill="1" applyBorder="1" applyAlignment="1">
      <alignment vertical="center" wrapText="1"/>
    </xf>
    <xf numFmtId="14" fontId="39" fillId="0" borderId="19" xfId="0" applyNumberFormat="1" applyFont="1" applyFill="1" applyBorder="1" applyAlignment="1">
      <alignment vertical="center" wrapText="1"/>
    </xf>
    <xf numFmtId="3" fontId="4" fillId="0" borderId="37" xfId="0" applyNumberFormat="1" applyFont="1" applyFill="1" applyBorder="1" applyAlignment="1">
      <alignment horizontal="center" vertical="top"/>
    </xf>
    <xf numFmtId="0" fontId="57" fillId="0" borderId="3" xfId="0" applyFont="1" applyFill="1" applyBorder="1" applyAlignment="1">
      <alignment vertical="center" wrapText="1"/>
    </xf>
    <xf numFmtId="0" fontId="55" fillId="0" borderId="3" xfId="0" applyFont="1" applyFill="1" applyBorder="1" applyAlignment="1">
      <alignment vertical="center" wrapText="1"/>
    </xf>
    <xf numFmtId="0" fontId="58" fillId="0" borderId="3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vertical="center" wrapText="1"/>
    </xf>
    <xf numFmtId="14" fontId="29" fillId="0" borderId="10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top"/>
    </xf>
    <xf numFmtId="2" fontId="34" fillId="0" borderId="56" xfId="0" applyNumberFormat="1" applyFont="1" applyFill="1" applyBorder="1" applyAlignment="1">
      <alignment horizontal="left" vertical="top"/>
    </xf>
    <xf numFmtId="2" fontId="34" fillId="0" borderId="57" xfId="0" applyNumberFormat="1" applyFont="1" applyFill="1" applyBorder="1" applyAlignment="1">
      <alignment horizontal="left" vertical="top" wrapText="1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2" fillId="0" borderId="42" xfId="0" applyNumberFormat="1" applyFont="1" applyBorder="1" applyAlignment="1">
      <alignment horizontal="center" vertical="center"/>
    </xf>
    <xf numFmtId="1" fontId="4" fillId="0" borderId="56" xfId="0" applyNumberFormat="1" applyFont="1" applyBorder="1" applyAlignment="1">
      <alignment horizontal="center" vertical="center"/>
    </xf>
    <xf numFmtId="1" fontId="16" fillId="0" borderId="56" xfId="0" applyNumberFormat="1" applyFont="1" applyBorder="1" applyAlignment="1">
      <alignment horizontal="center" vertical="center"/>
    </xf>
    <xf numFmtId="1" fontId="16" fillId="0" borderId="56" xfId="0" applyNumberFormat="1" applyFont="1" applyBorder="1" applyAlignment="1">
      <alignment horizontal="center"/>
    </xf>
    <xf numFmtId="1" fontId="16" fillId="0" borderId="57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" fontId="34" fillId="0" borderId="0" xfId="0" applyNumberFormat="1" applyFont="1"/>
    <xf numFmtId="0" fontId="11" fillId="0" borderId="4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1" fontId="4" fillId="0" borderId="5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" fontId="12" fillId="0" borderId="45" xfId="0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34" fillId="0" borderId="5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34" fillId="0" borderId="56" xfId="0" applyFont="1" applyBorder="1" applyAlignment="1">
      <alignment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4" fontId="4" fillId="0" borderId="41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5" xfId="0" applyNumberFormat="1" applyFont="1" applyBorder="1" applyAlignment="1">
      <alignment vertical="center"/>
    </xf>
    <xf numFmtId="1" fontId="16" fillId="2" borderId="0" xfId="0" applyNumberFormat="1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4" fontId="16" fillId="2" borderId="54" xfId="0" applyNumberFormat="1" applyFont="1" applyFill="1" applyBorder="1" applyAlignment="1">
      <alignment horizontal="center" vertical="center"/>
    </xf>
    <xf numFmtId="2" fontId="51" fillId="0" borderId="59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 wrapText="1"/>
    </xf>
    <xf numFmtId="0" fontId="25" fillId="0" borderId="3" xfId="0" applyFont="1" applyBorder="1" applyAlignment="1">
      <alignment vertical="center"/>
    </xf>
    <xf numFmtId="0" fontId="25" fillId="0" borderId="3" xfId="0" applyFont="1" applyBorder="1"/>
    <xf numFmtId="0" fontId="43" fillId="0" borderId="3" xfId="0" applyFont="1" applyFill="1" applyBorder="1" applyAlignment="1">
      <alignment vertical="center" wrapText="1"/>
    </xf>
    <xf numFmtId="0" fontId="44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vertical="center" wrapText="1"/>
    </xf>
    <xf numFmtId="0" fontId="48" fillId="0" borderId="3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3" xfId="0" applyFont="1" applyFill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2" fillId="0" borderId="7" xfId="0" applyFont="1" applyBorder="1" applyAlignment="1">
      <alignment horizontal="justify" vertical="center" wrapText="1"/>
    </xf>
    <xf numFmtId="0" fontId="26" fillId="0" borderId="7" xfId="0" applyFont="1" applyBorder="1" applyAlignment="1">
      <alignment vertical="center"/>
    </xf>
    <xf numFmtId="3" fontId="60" fillId="0" borderId="8" xfId="0" applyNumberFormat="1" applyFont="1" applyBorder="1" applyAlignment="1">
      <alignment horizontal="center" vertical="center"/>
    </xf>
    <xf numFmtId="3" fontId="60" fillId="0" borderId="15" xfId="0" applyNumberFormat="1" applyFont="1" applyBorder="1" applyAlignment="1">
      <alignment horizontal="center" vertical="center"/>
    </xf>
    <xf numFmtId="3" fontId="60" fillId="0" borderId="6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4" fontId="29" fillId="0" borderId="20" xfId="0" applyNumberFormat="1" applyFont="1" applyBorder="1" applyAlignment="1">
      <alignment horizontal="left" vertical="center" wrapText="1"/>
    </xf>
    <xf numFmtId="14" fontId="40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военная подготовка" xfId="1"/>
  </cellStyles>
  <dxfs count="10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3116633</xdr:colOff>
      <xdr:row>5</xdr:row>
      <xdr:rowOff>30480</xdr:rowOff>
    </xdr:to>
    <xdr:pic>
      <xdr:nvPicPr>
        <xdr:cNvPr id="3" name="Рисунок 2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93873" cy="14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</xdr:colOff>
      <xdr:row>0</xdr:row>
      <xdr:rowOff>20320</xdr:rowOff>
    </xdr:from>
    <xdr:to>
      <xdr:col>4</xdr:col>
      <xdr:colOff>1592537</xdr:colOff>
      <xdr:row>4</xdr:row>
      <xdr:rowOff>375920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" y="20320"/>
          <a:ext cx="5768297" cy="208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3276600</xdr:colOff>
      <xdr:row>2</xdr:row>
      <xdr:rowOff>184465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3835399" cy="1369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Normal="145" zoomScaleSheetLayoutView="100" workbookViewId="0">
      <selection activeCell="M16" sqref="M16"/>
    </sheetView>
  </sheetViews>
  <sheetFormatPr defaultColWidth="9.109375" defaultRowHeight="20.399999999999999" x14ac:dyDescent="0.25"/>
  <cols>
    <col min="1" max="1" width="11.33203125" style="21" customWidth="1"/>
    <col min="2" max="2" width="60.44140625" style="128" customWidth="1"/>
    <col min="3" max="3" width="21.109375" style="519" customWidth="1"/>
    <col min="4" max="4" width="19.77734375" style="10" hidden="1" customWidth="1"/>
    <col min="5" max="5" width="16" style="10" customWidth="1"/>
    <col min="6" max="6" width="16.33203125" style="5" hidden="1" customWidth="1"/>
    <col min="7" max="7" width="16.33203125" style="10" hidden="1" customWidth="1"/>
    <col min="8" max="8" width="16.33203125" style="5" hidden="1" customWidth="1"/>
    <col min="9" max="9" width="11.6640625" style="10" hidden="1" customWidth="1"/>
    <col min="10" max="10" width="18.44140625" style="5" customWidth="1"/>
    <col min="11" max="16384" width="9.109375" style="5"/>
  </cols>
  <sheetData>
    <row r="1" spans="1:11" ht="45" customHeight="1" x14ac:dyDescent="0.25">
      <c r="A1"/>
      <c r="B1" s="282"/>
      <c r="C1" s="282"/>
      <c r="D1" s="282"/>
      <c r="E1" s="282"/>
      <c r="F1" s="282"/>
      <c r="G1" s="282"/>
      <c r="H1" s="282"/>
      <c r="I1" s="282"/>
      <c r="J1" s="282"/>
      <c r="K1" s="4"/>
    </row>
    <row r="2" spans="1:11" ht="0.75" customHeight="1" x14ac:dyDescent="0.25">
      <c r="A2" s="1"/>
      <c r="B2" s="126"/>
      <c r="C2" s="511"/>
      <c r="D2" s="1"/>
      <c r="E2" s="1"/>
      <c r="F2" s="1"/>
      <c r="G2" s="1"/>
      <c r="H2" s="1"/>
      <c r="I2" s="6"/>
      <c r="J2" s="4"/>
      <c r="K2" s="4"/>
    </row>
    <row r="3" spans="1:11" x14ac:dyDescent="0.35">
      <c r="B3" s="78" t="s">
        <v>416</v>
      </c>
      <c r="C3" s="512"/>
      <c r="F3" s="2"/>
      <c r="G3" s="5"/>
      <c r="H3" s="3"/>
      <c r="I3" s="13" t="s">
        <v>6</v>
      </c>
      <c r="J3" s="7"/>
      <c r="K3" s="7"/>
    </row>
    <row r="4" spans="1:11" ht="21" x14ac:dyDescent="0.35">
      <c r="B4" s="338" t="s">
        <v>433</v>
      </c>
      <c r="C4" s="338"/>
      <c r="D4" s="338"/>
      <c r="E4" s="338"/>
      <c r="F4" s="338"/>
      <c r="G4" s="338"/>
      <c r="H4" s="338"/>
      <c r="I4" s="338"/>
      <c r="J4" s="338"/>
      <c r="K4" s="7"/>
    </row>
    <row r="5" spans="1:11" ht="21" x14ac:dyDescent="0.35">
      <c r="B5" s="1"/>
      <c r="C5" s="531" t="s">
        <v>434</v>
      </c>
      <c r="D5" s="1"/>
      <c r="E5" s="1"/>
      <c r="F5" s="1"/>
      <c r="G5" s="1"/>
      <c r="H5" s="1"/>
      <c r="I5" s="1"/>
      <c r="J5" s="13" t="s">
        <v>47</v>
      </c>
      <c r="K5" s="7"/>
    </row>
    <row r="6" spans="1:11" ht="57" customHeight="1" x14ac:dyDescent="0.25">
      <c r="A6" s="178"/>
      <c r="B6" s="283" t="s">
        <v>432</v>
      </c>
      <c r="C6" s="283"/>
      <c r="D6" s="283"/>
      <c r="E6" s="283"/>
      <c r="F6" s="283"/>
      <c r="G6" s="283"/>
      <c r="H6" s="283"/>
      <c r="I6" s="283"/>
      <c r="J6" s="283"/>
    </row>
    <row r="7" spans="1:11" ht="1.5" customHeight="1" thickBot="1" x14ac:dyDescent="0.3">
      <c r="B7" s="127"/>
      <c r="C7" s="513"/>
      <c r="D7" s="9"/>
      <c r="F7" s="9"/>
      <c r="H7" s="8"/>
      <c r="I7" s="8"/>
    </row>
    <row r="8" spans="1:11" s="72" customFormat="1" ht="22.2" customHeight="1" thickBot="1" x14ac:dyDescent="0.3">
      <c r="A8" s="284" t="s">
        <v>82</v>
      </c>
      <c r="B8" s="532" t="s">
        <v>39</v>
      </c>
      <c r="C8" s="514" t="s">
        <v>417</v>
      </c>
      <c r="D8" s="129"/>
      <c r="E8" s="521" t="s">
        <v>2</v>
      </c>
      <c r="F8" s="69" t="s">
        <v>24</v>
      </c>
      <c r="G8" s="70"/>
      <c r="H8" s="71" t="s">
        <v>25</v>
      </c>
      <c r="I8" s="70"/>
      <c r="J8" s="522" t="s">
        <v>418</v>
      </c>
    </row>
    <row r="9" spans="1:11" s="72" customFormat="1" ht="25.2" customHeight="1" thickBot="1" x14ac:dyDescent="0.3">
      <c r="A9" s="285"/>
      <c r="B9" s="533"/>
      <c r="C9" s="526"/>
      <c r="D9" s="527" t="s">
        <v>81</v>
      </c>
      <c r="E9" s="528"/>
      <c r="F9" s="68" t="s">
        <v>23</v>
      </c>
      <c r="G9" s="12" t="s">
        <v>2</v>
      </c>
      <c r="H9" s="41" t="s">
        <v>3</v>
      </c>
      <c r="I9" s="12" t="s">
        <v>2</v>
      </c>
      <c r="J9" s="529"/>
    </row>
    <row r="10" spans="1:11" s="11" customFormat="1" ht="25.95" customHeight="1" x14ac:dyDescent="0.25">
      <c r="A10" s="523">
        <v>1</v>
      </c>
      <c r="B10" s="346" t="s">
        <v>390</v>
      </c>
      <c r="C10" s="515">
        <v>284</v>
      </c>
      <c r="D10" s="278"/>
      <c r="E10" s="525">
        <v>1</v>
      </c>
      <c r="F10" s="67"/>
      <c r="G10" s="341"/>
      <c r="H10" s="342"/>
      <c r="I10" s="343"/>
      <c r="J10" s="555">
        <v>70</v>
      </c>
      <c r="K10" s="5"/>
    </row>
    <row r="11" spans="1:11" s="11" customFormat="1" ht="39.6" customHeight="1" x14ac:dyDescent="0.25">
      <c r="A11" s="277">
        <v>2</v>
      </c>
      <c r="B11" s="347" t="s">
        <v>388</v>
      </c>
      <c r="C11" s="515">
        <v>278</v>
      </c>
      <c r="D11" s="278"/>
      <c r="E11" s="352">
        <v>2</v>
      </c>
      <c r="F11" s="67"/>
      <c r="G11" s="341"/>
      <c r="H11" s="342"/>
      <c r="I11" s="343"/>
      <c r="J11" s="556">
        <v>65</v>
      </c>
      <c r="K11" s="5"/>
    </row>
    <row r="12" spans="1:11" s="11" customFormat="1" ht="39.6" customHeight="1" x14ac:dyDescent="0.25">
      <c r="A12" s="277">
        <v>3</v>
      </c>
      <c r="B12" s="554" t="s">
        <v>385</v>
      </c>
      <c r="C12" s="524">
        <v>272</v>
      </c>
      <c r="D12" s="278"/>
      <c r="E12" s="352">
        <v>3</v>
      </c>
      <c r="F12" s="67"/>
      <c r="G12" s="341"/>
      <c r="H12" s="342"/>
      <c r="I12" s="343"/>
      <c r="J12" s="556">
        <v>60</v>
      </c>
      <c r="K12" s="5"/>
    </row>
    <row r="13" spans="1:11" s="11" customFormat="1" ht="25.95" customHeight="1" x14ac:dyDescent="0.35">
      <c r="A13" s="84">
        <v>4</v>
      </c>
      <c r="B13" s="348" t="s">
        <v>386</v>
      </c>
      <c r="C13" s="516">
        <v>271</v>
      </c>
      <c r="D13" s="172"/>
      <c r="E13" s="353">
        <v>4</v>
      </c>
      <c r="F13" s="66"/>
      <c r="G13" s="339"/>
      <c r="H13" s="340"/>
      <c r="I13" s="145"/>
      <c r="J13" s="140">
        <v>58</v>
      </c>
      <c r="K13" s="5"/>
    </row>
    <row r="14" spans="1:11" s="11" customFormat="1" ht="25.95" customHeight="1" x14ac:dyDescent="0.25">
      <c r="A14" s="84">
        <v>5</v>
      </c>
      <c r="B14" s="348" t="s">
        <v>382</v>
      </c>
      <c r="C14" s="516">
        <v>255</v>
      </c>
      <c r="D14" s="172"/>
      <c r="E14" s="353">
        <v>5</v>
      </c>
      <c r="F14" s="66"/>
      <c r="G14" s="339"/>
      <c r="H14" s="340"/>
      <c r="I14" s="145"/>
      <c r="J14" s="177">
        <v>57</v>
      </c>
    </row>
    <row r="15" spans="1:11" s="11" customFormat="1" ht="25.95" customHeight="1" x14ac:dyDescent="0.25">
      <c r="A15" s="84">
        <v>6</v>
      </c>
      <c r="B15" s="348" t="s">
        <v>402</v>
      </c>
      <c r="C15" s="516">
        <v>246</v>
      </c>
      <c r="D15" s="172"/>
      <c r="E15" s="353">
        <v>6</v>
      </c>
      <c r="F15" s="66"/>
      <c r="G15" s="339"/>
      <c r="H15" s="340"/>
      <c r="I15" s="344"/>
      <c r="J15" s="177">
        <v>56</v>
      </c>
      <c r="K15" s="5"/>
    </row>
    <row r="16" spans="1:11" s="11" customFormat="1" ht="25.95" customHeight="1" x14ac:dyDescent="0.35">
      <c r="A16" s="84">
        <v>7</v>
      </c>
      <c r="B16" s="349" t="s">
        <v>31</v>
      </c>
      <c r="C16" s="516">
        <v>230</v>
      </c>
      <c r="D16" s="172"/>
      <c r="E16" s="353">
        <v>7</v>
      </c>
      <c r="F16" s="67"/>
      <c r="G16" s="341"/>
      <c r="H16" s="342"/>
      <c r="I16" s="343"/>
      <c r="J16" s="140">
        <v>55</v>
      </c>
    </row>
    <row r="17" spans="1:11" s="11" customFormat="1" ht="25.95" customHeight="1" x14ac:dyDescent="0.35">
      <c r="A17" s="84">
        <v>8</v>
      </c>
      <c r="B17" s="534" t="s">
        <v>405</v>
      </c>
      <c r="C17" s="516">
        <v>230</v>
      </c>
      <c r="D17" s="172"/>
      <c r="E17" s="353">
        <v>8</v>
      </c>
      <c r="F17" s="67"/>
      <c r="G17" s="341"/>
      <c r="H17" s="342"/>
      <c r="I17" s="343"/>
      <c r="J17" s="140">
        <v>54</v>
      </c>
      <c r="K17" s="5"/>
    </row>
    <row r="18" spans="1:11" s="11" customFormat="1" ht="25.95" customHeight="1" x14ac:dyDescent="0.35">
      <c r="A18" s="84">
        <v>9</v>
      </c>
      <c r="B18" s="348" t="s">
        <v>397</v>
      </c>
      <c r="C18" s="516">
        <v>224</v>
      </c>
      <c r="D18" s="172"/>
      <c r="E18" s="353">
        <v>9</v>
      </c>
      <c r="F18" s="66"/>
      <c r="G18" s="339"/>
      <c r="H18" s="340"/>
      <c r="I18" s="145"/>
      <c r="J18" s="140">
        <v>53</v>
      </c>
      <c r="K18" s="5"/>
    </row>
    <row r="19" spans="1:11" s="11" customFormat="1" ht="25.95" customHeight="1" x14ac:dyDescent="0.35">
      <c r="A19" s="84">
        <v>10</v>
      </c>
      <c r="B19" s="348" t="s">
        <v>403</v>
      </c>
      <c r="C19" s="516">
        <v>219</v>
      </c>
      <c r="D19" s="172"/>
      <c r="E19" s="353">
        <v>10</v>
      </c>
      <c r="F19" s="66"/>
      <c r="G19" s="339"/>
      <c r="H19" s="340"/>
      <c r="I19" s="344"/>
      <c r="J19" s="140">
        <v>52</v>
      </c>
      <c r="K19" s="5"/>
    </row>
    <row r="20" spans="1:11" s="11" customFormat="1" ht="25.95" customHeight="1" x14ac:dyDescent="0.35">
      <c r="A20" s="84">
        <v>11</v>
      </c>
      <c r="B20" s="348" t="s">
        <v>33</v>
      </c>
      <c r="C20" s="516">
        <v>208</v>
      </c>
      <c r="D20" s="172"/>
      <c r="E20" s="353">
        <v>11</v>
      </c>
      <c r="F20" s="66"/>
      <c r="G20" s="339"/>
      <c r="H20" s="340"/>
      <c r="I20" s="344"/>
      <c r="J20" s="140">
        <v>51</v>
      </c>
    </row>
    <row r="21" spans="1:11" s="11" customFormat="1" ht="25.95" customHeight="1" x14ac:dyDescent="0.25">
      <c r="A21" s="84">
        <v>12</v>
      </c>
      <c r="B21" s="350" t="s">
        <v>391</v>
      </c>
      <c r="C21" s="516">
        <v>206</v>
      </c>
      <c r="D21" s="172"/>
      <c r="E21" s="353">
        <v>12</v>
      </c>
      <c r="F21" s="66"/>
      <c r="G21" s="339"/>
      <c r="H21" s="340"/>
      <c r="I21" s="145"/>
      <c r="J21" s="177">
        <v>50</v>
      </c>
    </row>
    <row r="22" spans="1:11" s="11" customFormat="1" ht="25.95" customHeight="1" x14ac:dyDescent="0.25">
      <c r="A22" s="84">
        <v>13</v>
      </c>
      <c r="B22" s="351" t="s">
        <v>387</v>
      </c>
      <c r="C22" s="516">
        <v>201</v>
      </c>
      <c r="D22" s="172"/>
      <c r="E22" s="353">
        <v>13</v>
      </c>
      <c r="F22" s="67"/>
      <c r="G22" s="341"/>
      <c r="H22" s="342"/>
      <c r="I22" s="343"/>
      <c r="J22" s="177">
        <v>49</v>
      </c>
      <c r="K22" s="5"/>
    </row>
    <row r="23" spans="1:11" s="11" customFormat="1" ht="25.95" customHeight="1" x14ac:dyDescent="0.35">
      <c r="A23" s="84">
        <v>14</v>
      </c>
      <c r="B23" s="348" t="s">
        <v>393</v>
      </c>
      <c r="C23" s="516">
        <v>199</v>
      </c>
      <c r="D23" s="172"/>
      <c r="E23" s="353">
        <v>14</v>
      </c>
      <c r="F23" s="66"/>
      <c r="G23" s="339"/>
      <c r="H23" s="340"/>
      <c r="I23" s="145"/>
      <c r="J23" s="140">
        <v>48</v>
      </c>
    </row>
    <row r="24" spans="1:11" s="11" customFormat="1" ht="25.95" customHeight="1" x14ac:dyDescent="0.35">
      <c r="A24" s="84">
        <v>15</v>
      </c>
      <c r="B24" s="350" t="s">
        <v>32</v>
      </c>
      <c r="C24" s="516">
        <v>195</v>
      </c>
      <c r="D24" s="172"/>
      <c r="E24" s="353">
        <v>15</v>
      </c>
      <c r="F24" s="67"/>
      <c r="G24" s="341"/>
      <c r="H24" s="342"/>
      <c r="I24" s="343"/>
      <c r="J24" s="140">
        <v>47</v>
      </c>
      <c r="K24" s="5"/>
    </row>
    <row r="25" spans="1:11" s="11" customFormat="1" ht="39" customHeight="1" x14ac:dyDescent="0.35">
      <c r="A25" s="84">
        <v>16</v>
      </c>
      <c r="B25" s="349" t="s">
        <v>400</v>
      </c>
      <c r="C25" s="516">
        <v>195</v>
      </c>
      <c r="D25" s="172"/>
      <c r="E25" s="353">
        <v>16</v>
      </c>
      <c r="F25" s="67"/>
      <c r="G25" s="341"/>
      <c r="H25" s="342"/>
      <c r="I25" s="343"/>
      <c r="J25" s="140">
        <v>46</v>
      </c>
      <c r="K25" s="5"/>
    </row>
    <row r="26" spans="1:11" ht="31.8" customHeight="1" x14ac:dyDescent="0.35">
      <c r="A26" s="84">
        <v>17</v>
      </c>
      <c r="B26" s="349" t="s">
        <v>381</v>
      </c>
      <c r="C26" s="516">
        <v>194</v>
      </c>
      <c r="D26" s="172"/>
      <c r="E26" s="353">
        <v>17</v>
      </c>
      <c r="F26" s="67"/>
      <c r="G26" s="341"/>
      <c r="H26" s="342"/>
      <c r="I26" s="343"/>
      <c r="J26" s="140">
        <v>45</v>
      </c>
    </row>
    <row r="27" spans="1:11" ht="31.8" customHeight="1" x14ac:dyDescent="0.35">
      <c r="A27" s="84">
        <v>18</v>
      </c>
      <c r="B27" s="349" t="s">
        <v>396</v>
      </c>
      <c r="C27" s="517">
        <v>179</v>
      </c>
      <c r="D27" s="172"/>
      <c r="E27" s="353">
        <v>18</v>
      </c>
      <c r="F27" s="66"/>
      <c r="G27" s="339"/>
      <c r="H27" s="340"/>
      <c r="I27" s="145"/>
      <c r="J27" s="140">
        <v>44</v>
      </c>
    </row>
    <row r="28" spans="1:11" ht="41.4" customHeight="1" x14ac:dyDescent="0.25">
      <c r="A28" s="84">
        <v>19</v>
      </c>
      <c r="B28" s="350" t="s">
        <v>395</v>
      </c>
      <c r="C28" s="516">
        <v>178</v>
      </c>
      <c r="D28" s="172"/>
      <c r="E28" s="353">
        <v>19</v>
      </c>
      <c r="F28" s="67"/>
      <c r="G28" s="341"/>
      <c r="H28" s="342"/>
      <c r="I28" s="343"/>
      <c r="J28" s="177">
        <v>43</v>
      </c>
    </row>
    <row r="29" spans="1:11" ht="34.200000000000003" customHeight="1" x14ac:dyDescent="0.25">
      <c r="A29" s="84">
        <v>20</v>
      </c>
      <c r="B29" s="349" t="s">
        <v>384</v>
      </c>
      <c r="C29" s="516">
        <v>173</v>
      </c>
      <c r="D29" s="172"/>
      <c r="E29" s="353">
        <v>20</v>
      </c>
      <c r="F29" s="67"/>
      <c r="G29" s="341"/>
      <c r="H29" s="342"/>
      <c r="I29" s="343"/>
      <c r="J29" s="177">
        <v>42</v>
      </c>
    </row>
    <row r="30" spans="1:11" ht="34.200000000000003" customHeight="1" x14ac:dyDescent="0.35">
      <c r="A30" s="84">
        <v>21</v>
      </c>
      <c r="B30" s="349" t="s">
        <v>392</v>
      </c>
      <c r="C30" s="516">
        <v>172</v>
      </c>
      <c r="D30" s="172"/>
      <c r="E30" s="353">
        <v>21</v>
      </c>
      <c r="F30" s="67"/>
      <c r="G30" s="341"/>
      <c r="H30" s="342"/>
      <c r="I30" s="343"/>
      <c r="J30" s="140">
        <v>41</v>
      </c>
    </row>
    <row r="31" spans="1:11" ht="32.4" customHeight="1" x14ac:dyDescent="0.35">
      <c r="A31" s="84">
        <v>22</v>
      </c>
      <c r="B31" s="349" t="s">
        <v>383</v>
      </c>
      <c r="C31" s="516">
        <v>163</v>
      </c>
      <c r="D31" s="172"/>
      <c r="E31" s="353">
        <v>22</v>
      </c>
      <c r="F31" s="67"/>
      <c r="G31" s="341"/>
      <c r="H31" s="342"/>
      <c r="I31" s="343"/>
      <c r="J31" s="140">
        <v>40</v>
      </c>
      <c r="K31" s="11"/>
    </row>
    <row r="32" spans="1:11" ht="32.4" customHeight="1" x14ac:dyDescent="0.35">
      <c r="A32" s="84">
        <v>23</v>
      </c>
      <c r="B32" s="530" t="s">
        <v>398</v>
      </c>
      <c r="C32" s="516">
        <v>146</v>
      </c>
      <c r="D32" s="172"/>
      <c r="E32" s="353">
        <v>23</v>
      </c>
      <c r="F32" s="66"/>
      <c r="G32" s="339"/>
      <c r="H32" s="340"/>
      <c r="I32" s="145"/>
      <c r="J32" s="140">
        <v>39</v>
      </c>
    </row>
    <row r="33" spans="1:11" ht="42.6" customHeight="1" x14ac:dyDescent="0.35">
      <c r="A33" s="84">
        <v>24</v>
      </c>
      <c r="B33" s="350" t="s">
        <v>394</v>
      </c>
      <c r="C33" s="516">
        <v>131</v>
      </c>
      <c r="D33" s="172"/>
      <c r="E33" s="353">
        <v>24</v>
      </c>
      <c r="F33" s="66"/>
      <c r="G33" s="339"/>
      <c r="H33" s="340"/>
      <c r="I33" s="145"/>
      <c r="J33" s="140">
        <v>38</v>
      </c>
    </row>
    <row r="34" spans="1:11" ht="34.200000000000003" customHeight="1" x14ac:dyDescent="0.35">
      <c r="A34" s="84">
        <v>25</v>
      </c>
      <c r="B34" s="349" t="s">
        <v>389</v>
      </c>
      <c r="C34" s="516">
        <v>127</v>
      </c>
      <c r="D34" s="172"/>
      <c r="E34" s="353">
        <v>25</v>
      </c>
      <c r="F34" s="67"/>
      <c r="G34" s="341"/>
      <c r="H34" s="342"/>
      <c r="I34" s="343"/>
      <c r="J34" s="140">
        <v>37</v>
      </c>
    </row>
    <row r="35" spans="1:11" ht="31.2" customHeight="1" x14ac:dyDescent="0.25">
      <c r="A35" s="84">
        <v>26</v>
      </c>
      <c r="B35" s="350" t="s">
        <v>399</v>
      </c>
      <c r="C35" s="516">
        <v>126</v>
      </c>
      <c r="D35" s="172"/>
      <c r="E35" s="353">
        <v>26</v>
      </c>
      <c r="F35" s="66"/>
      <c r="G35" s="339"/>
      <c r="H35" s="340"/>
      <c r="I35" s="145"/>
      <c r="J35" s="177">
        <v>36</v>
      </c>
      <c r="K35" s="11"/>
    </row>
    <row r="36" spans="1:11" ht="31.2" customHeight="1" x14ac:dyDescent="0.25">
      <c r="A36" s="84">
        <v>27</v>
      </c>
      <c r="B36" s="348" t="s">
        <v>404</v>
      </c>
      <c r="C36" s="516">
        <v>97</v>
      </c>
      <c r="D36" s="172"/>
      <c r="E36" s="353">
        <v>27</v>
      </c>
      <c r="F36" s="67"/>
      <c r="G36" s="341"/>
      <c r="H36" s="342"/>
      <c r="I36" s="343"/>
      <c r="J36" s="177">
        <v>35</v>
      </c>
      <c r="K36" s="11"/>
    </row>
    <row r="37" spans="1:11" ht="30.6" customHeight="1" x14ac:dyDescent="0.35">
      <c r="A37" s="84">
        <v>28</v>
      </c>
      <c r="B37" s="350" t="s">
        <v>380</v>
      </c>
      <c r="C37" s="516">
        <v>66</v>
      </c>
      <c r="D37" s="172"/>
      <c r="E37" s="353">
        <v>28</v>
      </c>
      <c r="F37" s="66"/>
      <c r="G37" s="339"/>
      <c r="H37" s="340"/>
      <c r="I37" s="344"/>
      <c r="J37" s="140">
        <v>34</v>
      </c>
    </row>
    <row r="38" spans="1:11" ht="33" customHeight="1" x14ac:dyDescent="0.35">
      <c r="A38" s="84">
        <v>29</v>
      </c>
      <c r="B38" s="509" t="s">
        <v>430</v>
      </c>
      <c r="C38" s="516">
        <v>260</v>
      </c>
      <c r="D38" s="172"/>
      <c r="E38" s="353" t="s">
        <v>429</v>
      </c>
      <c r="F38" s="66"/>
      <c r="G38" s="339"/>
      <c r="H38" s="340"/>
      <c r="I38" s="344"/>
      <c r="J38" s="140"/>
    </row>
    <row r="39" spans="1:11" ht="41.4" customHeight="1" thickBot="1" x14ac:dyDescent="0.4">
      <c r="A39" s="345">
        <v>30</v>
      </c>
      <c r="B39" s="510" t="s">
        <v>431</v>
      </c>
      <c r="C39" s="518">
        <v>133</v>
      </c>
      <c r="D39" s="354"/>
      <c r="E39" s="355" t="s">
        <v>429</v>
      </c>
      <c r="F39" s="356"/>
      <c r="G39" s="357"/>
      <c r="H39" s="358"/>
      <c r="I39" s="134"/>
      <c r="J39" s="359"/>
    </row>
    <row r="40" spans="1:11" ht="25.95" customHeight="1" x14ac:dyDescent="0.45">
      <c r="A40" s="176"/>
    </row>
    <row r="41" spans="1:11" x14ac:dyDescent="0.35">
      <c r="A41" s="180" t="s">
        <v>121</v>
      </c>
      <c r="B41" s="181"/>
      <c r="C41" s="520"/>
      <c r="D41" s="181"/>
      <c r="E41" s="181" t="s">
        <v>419</v>
      </c>
      <c r="F41" s="181"/>
      <c r="G41" s="182"/>
      <c r="H41" s="181"/>
      <c r="I41" s="182"/>
      <c r="J41" s="181"/>
    </row>
  </sheetData>
  <sortState ref="B14:E18">
    <sortCondition ref="E14:E18"/>
  </sortState>
  <mergeCells count="8">
    <mergeCell ref="B1:J1"/>
    <mergeCell ref="B6:J6"/>
    <mergeCell ref="J8:J9"/>
    <mergeCell ref="B8:B9"/>
    <mergeCell ref="A8:A9"/>
    <mergeCell ref="C8:C9"/>
    <mergeCell ref="B4:J4"/>
    <mergeCell ref="E8:E9"/>
  </mergeCells>
  <conditionalFormatting sqref="E7:E8 E40 E42:E1048576 E2 J5">
    <cfRule type="cellIs" dxfId="101" priority="1" operator="between">
      <formula>1</formula>
      <formula>3</formula>
    </cfRule>
  </conditionalFormatting>
  <printOptions horizontalCentered="1"/>
  <pageMargins left="0.59055118110236227" right="0.39370078740157483" top="0" bottom="0" header="0.51181102362204722" footer="0.39370078740157483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view="pageBreakPreview" zoomScale="80" zoomScaleNormal="100" zoomScaleSheetLayoutView="80" workbookViewId="0">
      <pane ySplit="7" topLeftCell="A236" activePane="bottomLeft" state="frozen"/>
      <selection pane="bottomLeft" activeCell="L36" sqref="L36:L43"/>
    </sheetView>
  </sheetViews>
  <sheetFormatPr defaultColWidth="9.109375" defaultRowHeight="20.399999999999999" x14ac:dyDescent="0.25"/>
  <cols>
    <col min="1" max="1" width="4.44140625" style="23" customWidth="1"/>
    <col min="2" max="2" width="5.6640625" style="452" customWidth="1"/>
    <col min="3" max="3" width="51.77734375" style="361" customWidth="1"/>
    <col min="4" max="4" width="41" style="73" hidden="1" customWidth="1"/>
    <col min="5" max="5" width="24" style="77" customWidth="1"/>
    <col min="6" max="6" width="0.6640625" style="77" hidden="1" customWidth="1"/>
    <col min="7" max="7" width="15.109375" style="77" customWidth="1"/>
    <col min="8" max="8" width="26.6640625" style="77" hidden="1" customWidth="1"/>
    <col min="9" max="9" width="24.6640625" style="552" customWidth="1"/>
    <col min="10" max="10" width="12" style="75" hidden="1" customWidth="1"/>
    <col min="11" max="11" width="7.109375" style="75" hidden="1" customWidth="1"/>
    <col min="12" max="12" width="15" style="76" customWidth="1"/>
    <col min="13" max="13" width="11.6640625" style="23" hidden="1" customWidth="1"/>
    <col min="14" max="14" width="18.33203125" style="18" customWidth="1"/>
    <col min="15" max="15" width="25.33203125" style="11" customWidth="1"/>
    <col min="16" max="16" width="28.77734375" style="11" customWidth="1"/>
    <col min="17" max="17" width="33.33203125" style="11" customWidth="1"/>
    <col min="18" max="16384" width="9.109375" style="11"/>
  </cols>
  <sheetData>
    <row r="1" spans="1:17" ht="39.6" customHeight="1" x14ac:dyDescent="0.25">
      <c r="A1"/>
      <c r="B1" s="440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16"/>
      <c r="N1" s="16"/>
    </row>
    <row r="2" spans="1:17" ht="31.8" customHeight="1" x14ac:dyDescent="0.25">
      <c r="A2" s="298" t="s">
        <v>426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17"/>
    </row>
    <row r="3" spans="1:17" ht="31.8" customHeight="1" x14ac:dyDescent="0.25">
      <c r="A3" s="261"/>
      <c r="B3" s="441"/>
      <c r="D3" s="261"/>
      <c r="E3" s="11"/>
      <c r="F3" s="261"/>
      <c r="G3" s="11"/>
      <c r="H3" s="261"/>
      <c r="I3" s="1" t="s">
        <v>425</v>
      </c>
      <c r="J3" s="261"/>
      <c r="K3" s="261"/>
      <c r="L3" s="261"/>
      <c r="M3" s="17"/>
    </row>
    <row r="4" spans="1:17" ht="31.8" customHeight="1" x14ac:dyDescent="0.25">
      <c r="A4" s="261"/>
      <c r="B4" s="441"/>
      <c r="D4" s="261"/>
      <c r="E4" s="11"/>
      <c r="F4" s="261"/>
      <c r="G4" s="11"/>
      <c r="H4" s="261"/>
      <c r="I4" s="1" t="s">
        <v>427</v>
      </c>
      <c r="J4" s="261"/>
      <c r="K4" s="261"/>
      <c r="L4" s="261"/>
      <c r="M4" s="17"/>
    </row>
    <row r="5" spans="1:17" ht="76.2" customHeight="1" thickBot="1" x14ac:dyDescent="0.3">
      <c r="B5" s="442"/>
      <c r="C5" s="270"/>
      <c r="D5" s="179"/>
      <c r="E5" s="360" t="s">
        <v>424</v>
      </c>
      <c r="F5" s="360"/>
      <c r="G5" s="360"/>
      <c r="H5" s="360"/>
      <c r="I5" s="360"/>
      <c r="J5" s="360"/>
      <c r="K5" s="360"/>
      <c r="L5" s="360"/>
      <c r="N5" s="23"/>
    </row>
    <row r="6" spans="1:17" ht="26.55" customHeight="1" x14ac:dyDescent="0.25">
      <c r="A6" s="326" t="s">
        <v>5</v>
      </c>
      <c r="B6" s="443" t="s">
        <v>0</v>
      </c>
      <c r="C6" s="362" t="s">
        <v>1</v>
      </c>
      <c r="D6" s="61"/>
      <c r="E6" s="328" t="s">
        <v>420</v>
      </c>
      <c r="F6" s="328"/>
      <c r="G6" s="328"/>
      <c r="H6" s="328"/>
      <c r="I6" s="328"/>
      <c r="J6" s="328"/>
      <c r="K6" s="328"/>
      <c r="L6" s="329" t="s">
        <v>2</v>
      </c>
      <c r="N6" s="23"/>
      <c r="Q6" s="224"/>
    </row>
    <row r="7" spans="1:17" ht="40.200000000000003" customHeight="1" thickBot="1" x14ac:dyDescent="0.3">
      <c r="A7" s="327"/>
      <c r="B7" s="444"/>
      <c r="C7" s="363"/>
      <c r="D7" s="57"/>
      <c r="E7" s="88" t="s">
        <v>428</v>
      </c>
      <c r="F7" s="88" t="s">
        <v>42</v>
      </c>
      <c r="G7" s="88" t="s">
        <v>421</v>
      </c>
      <c r="H7" s="79" t="s">
        <v>80</v>
      </c>
      <c r="I7" s="535" t="s">
        <v>435</v>
      </c>
      <c r="J7" s="80" t="s">
        <v>3</v>
      </c>
      <c r="K7" s="80" t="s">
        <v>46</v>
      </c>
      <c r="L7" s="330"/>
      <c r="Q7" s="224"/>
    </row>
    <row r="8" spans="1:17" ht="21.6" hidden="1" thickBot="1" x14ac:dyDescent="0.3">
      <c r="A8" s="90"/>
      <c r="B8" s="396"/>
      <c r="C8" s="91" t="s">
        <v>83</v>
      </c>
      <c r="D8" s="92"/>
      <c r="E8" s="93"/>
      <c r="F8" s="93"/>
      <c r="G8" s="93"/>
      <c r="H8" s="93"/>
      <c r="I8" s="536"/>
      <c r="J8" s="94">
        <f>I8</f>
        <v>0</v>
      </c>
      <c r="K8" s="94"/>
      <c r="L8" s="95"/>
      <c r="Q8" s="201" t="s">
        <v>127</v>
      </c>
    </row>
    <row r="9" spans="1:17" ht="21.6" hidden="1" thickBot="1" x14ac:dyDescent="0.3">
      <c r="A9" s="96">
        <v>1</v>
      </c>
      <c r="B9" s="445"/>
      <c r="C9" s="97"/>
      <c r="D9" s="98"/>
      <c r="E9" s="99"/>
      <c r="F9" s="99"/>
      <c r="G9" s="99">
        <f>E9+F9</f>
        <v>0</v>
      </c>
      <c r="H9" s="317"/>
      <c r="I9" s="537">
        <f>SUM(G9:G16)+H9-(MAX(G9:G16))</f>
        <v>0</v>
      </c>
      <c r="J9" s="100"/>
      <c r="K9" s="320"/>
      <c r="L9" s="323"/>
      <c r="Q9" s="201" t="s">
        <v>128</v>
      </c>
    </row>
    <row r="10" spans="1:17" ht="21.6" hidden="1" thickBot="1" x14ac:dyDescent="0.3">
      <c r="A10" s="101">
        <v>2</v>
      </c>
      <c r="B10" s="446"/>
      <c r="C10" s="102"/>
      <c r="D10" s="103"/>
      <c r="E10" s="104"/>
      <c r="F10" s="104"/>
      <c r="G10" s="104">
        <f t="shared" ref="G10:G16" si="0">E10+F10</f>
        <v>0</v>
      </c>
      <c r="H10" s="318"/>
      <c r="I10" s="538"/>
      <c r="J10" s="105"/>
      <c r="K10" s="321"/>
      <c r="L10" s="324"/>
      <c r="Q10" s="201" t="s">
        <v>129</v>
      </c>
    </row>
    <row r="11" spans="1:17" ht="21.6" hidden="1" thickBot="1" x14ac:dyDescent="0.3">
      <c r="A11" s="101">
        <v>3</v>
      </c>
      <c r="B11" s="446"/>
      <c r="C11" s="102"/>
      <c r="D11" s="103"/>
      <c r="E11" s="104"/>
      <c r="F11" s="104"/>
      <c r="G11" s="104">
        <f t="shared" si="0"/>
        <v>0</v>
      </c>
      <c r="H11" s="318"/>
      <c r="I11" s="538"/>
      <c r="J11" s="105"/>
      <c r="K11" s="321"/>
      <c r="L11" s="324"/>
      <c r="M11" s="77"/>
      <c r="Q11" s="201" t="s">
        <v>130</v>
      </c>
    </row>
    <row r="12" spans="1:17" ht="21.6" hidden="1" thickBot="1" x14ac:dyDescent="0.3">
      <c r="A12" s="101">
        <v>4</v>
      </c>
      <c r="B12" s="446"/>
      <c r="C12" s="102"/>
      <c r="D12" s="103"/>
      <c r="E12" s="104"/>
      <c r="F12" s="104"/>
      <c r="G12" s="104">
        <f t="shared" si="0"/>
        <v>0</v>
      </c>
      <c r="H12" s="318"/>
      <c r="I12" s="538"/>
      <c r="J12" s="105"/>
      <c r="K12" s="321"/>
      <c r="L12" s="324"/>
      <c r="N12" s="82">
        <f>G9+G10+G11+G12+G13+G14+G15+G16</f>
        <v>0</v>
      </c>
      <c r="Q12" s="201" t="s">
        <v>131</v>
      </c>
    </row>
    <row r="13" spans="1:17" ht="21.6" hidden="1" thickBot="1" x14ac:dyDescent="0.3">
      <c r="A13" s="101">
        <v>5</v>
      </c>
      <c r="B13" s="446"/>
      <c r="C13" s="102"/>
      <c r="D13" s="103"/>
      <c r="E13" s="104"/>
      <c r="F13" s="104"/>
      <c r="G13" s="104">
        <f t="shared" si="0"/>
        <v>0</v>
      </c>
      <c r="H13" s="318"/>
      <c r="I13" s="538"/>
      <c r="J13" s="105"/>
      <c r="K13" s="321"/>
      <c r="L13" s="324"/>
      <c r="N13" s="82"/>
      <c r="Q13" s="202" t="s">
        <v>132</v>
      </c>
    </row>
    <row r="14" spans="1:17" ht="21.6" hidden="1" thickBot="1" x14ac:dyDescent="0.35">
      <c r="A14" s="101">
        <v>6</v>
      </c>
      <c r="B14" s="446"/>
      <c r="C14" s="102"/>
      <c r="D14" s="103"/>
      <c r="E14" s="104"/>
      <c r="F14" s="104"/>
      <c r="G14" s="104">
        <f t="shared" si="0"/>
        <v>0</v>
      </c>
      <c r="H14" s="318"/>
      <c r="I14" s="538"/>
      <c r="J14" s="105"/>
      <c r="K14" s="321"/>
      <c r="L14" s="324"/>
      <c r="N14" s="82"/>
      <c r="Q14" s="203" t="s">
        <v>133</v>
      </c>
    </row>
    <row r="15" spans="1:17" ht="21" hidden="1" x14ac:dyDescent="0.25">
      <c r="A15" s="101">
        <v>7</v>
      </c>
      <c r="B15" s="446"/>
      <c r="C15" s="102"/>
      <c r="D15" s="103"/>
      <c r="E15" s="104"/>
      <c r="F15" s="104"/>
      <c r="G15" s="104">
        <f t="shared" si="0"/>
        <v>0</v>
      </c>
      <c r="H15" s="318"/>
      <c r="I15" s="538"/>
      <c r="J15" s="105"/>
      <c r="K15" s="321"/>
      <c r="L15" s="324"/>
      <c r="N15" s="82"/>
    </row>
    <row r="16" spans="1:17" ht="21.6" hidden="1" thickBot="1" x14ac:dyDescent="0.3">
      <c r="A16" s="106">
        <v>8</v>
      </c>
      <c r="B16" s="447"/>
      <c r="C16" s="107"/>
      <c r="D16" s="108"/>
      <c r="E16" s="109"/>
      <c r="F16" s="109"/>
      <c r="G16" s="109">
        <f t="shared" si="0"/>
        <v>0</v>
      </c>
      <c r="H16" s="319"/>
      <c r="I16" s="539"/>
      <c r="J16" s="110"/>
      <c r="K16" s="322"/>
      <c r="L16" s="325"/>
      <c r="N16" s="82"/>
    </row>
    <row r="17" spans="1:19" ht="25.05" customHeight="1" thickBot="1" x14ac:dyDescent="0.3">
      <c r="A17" s="395"/>
      <c r="B17" s="396" t="s">
        <v>86</v>
      </c>
      <c r="C17" s="397" t="s">
        <v>350</v>
      </c>
      <c r="D17" s="398"/>
      <c r="E17" s="399"/>
      <c r="F17" s="399"/>
      <c r="G17" s="399"/>
      <c r="H17" s="399"/>
      <c r="I17" s="540"/>
      <c r="J17" s="136"/>
      <c r="K17" s="136"/>
      <c r="L17" s="137"/>
    </row>
    <row r="18" spans="1:19" ht="25.05" customHeight="1" x14ac:dyDescent="0.25">
      <c r="A18" s="400">
        <v>1</v>
      </c>
      <c r="B18" s="401">
        <v>434</v>
      </c>
      <c r="C18" s="402" t="s">
        <v>212</v>
      </c>
      <c r="D18" s="403">
        <v>39707</v>
      </c>
      <c r="E18" s="404">
        <v>29</v>
      </c>
      <c r="F18" s="404"/>
      <c r="G18" s="419">
        <v>18</v>
      </c>
      <c r="H18" s="405"/>
      <c r="I18" s="541">
        <f>SUM(G18:G25)</f>
        <v>66</v>
      </c>
      <c r="J18" s="42"/>
      <c r="K18" s="193"/>
      <c r="L18" s="299">
        <v>28</v>
      </c>
    </row>
    <row r="19" spans="1:19" ht="25.05" customHeight="1" x14ac:dyDescent="0.25">
      <c r="A19" s="406">
        <v>2</v>
      </c>
      <c r="B19" s="407">
        <v>114</v>
      </c>
      <c r="C19" s="408" t="s">
        <v>213</v>
      </c>
      <c r="D19" s="409">
        <v>39561</v>
      </c>
      <c r="E19" s="410">
        <v>32</v>
      </c>
      <c r="F19" s="410"/>
      <c r="G19" s="420">
        <v>24</v>
      </c>
      <c r="H19" s="411"/>
      <c r="I19" s="542"/>
      <c r="J19" s="43"/>
      <c r="K19" s="194"/>
      <c r="L19" s="300"/>
      <c r="O19" s="87"/>
    </row>
    <row r="20" spans="1:19" ht="25.05" customHeight="1" x14ac:dyDescent="0.25">
      <c r="A20" s="406">
        <v>3</v>
      </c>
      <c r="B20" s="407">
        <v>127</v>
      </c>
      <c r="C20" s="408" t="s">
        <v>214</v>
      </c>
      <c r="D20" s="409">
        <v>39517</v>
      </c>
      <c r="E20" s="410">
        <v>24.5</v>
      </c>
      <c r="F20" s="410"/>
      <c r="G20" s="420">
        <v>9</v>
      </c>
      <c r="H20" s="411"/>
      <c r="I20" s="542"/>
      <c r="J20" s="43"/>
      <c r="K20" s="194"/>
      <c r="L20" s="300"/>
    </row>
    <row r="21" spans="1:19" ht="25.05" customHeight="1" x14ac:dyDescent="0.25">
      <c r="A21" s="406">
        <v>4</v>
      </c>
      <c r="B21" s="407">
        <v>159</v>
      </c>
      <c r="C21" s="408" t="s">
        <v>415</v>
      </c>
      <c r="D21" s="409">
        <v>39660</v>
      </c>
      <c r="E21" s="410">
        <v>21</v>
      </c>
      <c r="F21" s="410"/>
      <c r="G21" s="420">
        <v>2</v>
      </c>
      <c r="H21" s="411"/>
      <c r="I21" s="542"/>
      <c r="J21" s="43"/>
      <c r="K21" s="194"/>
      <c r="L21" s="300"/>
      <c r="O21" s="87">
        <f>G18+G19+G20+G21+G22+G23+G24</f>
        <v>66</v>
      </c>
      <c r="Q21" s="87"/>
    </row>
    <row r="22" spans="1:19" ht="25.05" customHeight="1" x14ac:dyDescent="0.25">
      <c r="A22" s="406">
        <v>5</v>
      </c>
      <c r="B22" s="407">
        <v>131</v>
      </c>
      <c r="C22" s="408" t="s">
        <v>215</v>
      </c>
      <c r="D22" s="409">
        <v>39524</v>
      </c>
      <c r="E22" s="410">
        <v>24</v>
      </c>
      <c r="F22" s="410"/>
      <c r="G22" s="420">
        <v>8</v>
      </c>
      <c r="H22" s="411"/>
      <c r="I22" s="542"/>
      <c r="J22" s="43"/>
      <c r="K22" s="194"/>
      <c r="L22" s="300"/>
      <c r="N22" s="82"/>
      <c r="O22" s="87"/>
      <c r="S22" s="87"/>
    </row>
    <row r="23" spans="1:19" ht="25.05" customHeight="1" x14ac:dyDescent="0.25">
      <c r="A23" s="406">
        <v>6</v>
      </c>
      <c r="B23" s="407">
        <v>137</v>
      </c>
      <c r="C23" s="408" t="s">
        <v>216</v>
      </c>
      <c r="D23" s="409">
        <v>39758</v>
      </c>
      <c r="E23" s="410">
        <v>22</v>
      </c>
      <c r="F23" s="410"/>
      <c r="G23" s="420">
        <v>4</v>
      </c>
      <c r="H23" s="411"/>
      <c r="I23" s="542"/>
      <c r="J23" s="43"/>
      <c r="K23" s="194"/>
      <c r="L23" s="300"/>
    </row>
    <row r="24" spans="1:19" ht="25.05" customHeight="1" x14ac:dyDescent="0.25">
      <c r="A24" s="406">
        <v>7</v>
      </c>
      <c r="B24" s="412">
        <v>178</v>
      </c>
      <c r="C24" s="408" t="s">
        <v>217</v>
      </c>
      <c r="D24" s="409">
        <v>40024</v>
      </c>
      <c r="E24" s="410">
        <v>20</v>
      </c>
      <c r="F24" s="410"/>
      <c r="G24" s="420">
        <v>1</v>
      </c>
      <c r="H24" s="411"/>
      <c r="I24" s="542"/>
      <c r="J24" s="43"/>
      <c r="K24" s="194"/>
      <c r="L24" s="300"/>
    </row>
    <row r="25" spans="1:19" ht="25.05" customHeight="1" thickBot="1" x14ac:dyDescent="0.3">
      <c r="A25" s="413">
        <v>8</v>
      </c>
      <c r="B25" s="414">
        <v>452</v>
      </c>
      <c r="C25" s="415" t="s">
        <v>218</v>
      </c>
      <c r="D25" s="416"/>
      <c r="E25" s="417">
        <v>18.5</v>
      </c>
      <c r="F25" s="417"/>
      <c r="G25" s="421">
        <v>0</v>
      </c>
      <c r="H25" s="418"/>
      <c r="I25" s="543"/>
      <c r="J25" s="44"/>
      <c r="K25" s="195"/>
      <c r="L25" s="301"/>
    </row>
    <row r="26" spans="1:19" ht="33.6" customHeight="1" thickBot="1" x14ac:dyDescent="0.3">
      <c r="A26" s="85"/>
      <c r="B26" s="396" t="s">
        <v>87</v>
      </c>
      <c r="C26" s="464" t="s">
        <v>349</v>
      </c>
      <c r="D26" s="465"/>
      <c r="E26" s="465"/>
      <c r="F26" s="465"/>
      <c r="G26" s="465"/>
      <c r="H26" s="35"/>
      <c r="I26" s="511"/>
      <c r="J26" s="74"/>
      <c r="K26" s="74"/>
      <c r="L26" s="192"/>
    </row>
    <row r="27" spans="1:19" ht="25.05" customHeight="1" x14ac:dyDescent="0.25">
      <c r="A27" s="40">
        <v>1</v>
      </c>
      <c r="B27" s="448">
        <v>217</v>
      </c>
      <c r="C27" s="367" t="s">
        <v>300</v>
      </c>
      <c r="D27" s="155">
        <v>39401</v>
      </c>
      <c r="E27" s="196">
        <v>36</v>
      </c>
      <c r="F27" s="196"/>
      <c r="G27" s="422">
        <v>32</v>
      </c>
      <c r="H27" s="304"/>
      <c r="I27" s="541">
        <f>SUM(G27:G34)</f>
        <v>194</v>
      </c>
      <c r="J27" s="42"/>
      <c r="K27" s="307"/>
      <c r="L27" s="310">
        <v>17</v>
      </c>
      <c r="O27" s="87">
        <f>G27+G28+G30+G31+G32+G33+G34</f>
        <v>194</v>
      </c>
    </row>
    <row r="28" spans="1:19" ht="25.05" customHeight="1" x14ac:dyDescent="0.25">
      <c r="A28" s="33">
        <v>2</v>
      </c>
      <c r="B28" s="449">
        <v>267</v>
      </c>
      <c r="C28" s="124" t="s">
        <v>301</v>
      </c>
      <c r="D28" s="142">
        <v>39551</v>
      </c>
      <c r="E28" s="173">
        <v>37.5</v>
      </c>
      <c r="F28" s="173"/>
      <c r="G28" s="423">
        <v>35</v>
      </c>
      <c r="H28" s="305"/>
      <c r="I28" s="542"/>
      <c r="J28" s="43"/>
      <c r="K28" s="308"/>
      <c r="L28" s="311"/>
    </row>
    <row r="29" spans="1:19" ht="25.05" customHeight="1" x14ac:dyDescent="0.25">
      <c r="A29" s="33">
        <v>3</v>
      </c>
      <c r="B29" s="449">
        <v>275</v>
      </c>
      <c r="C29" s="124" t="s">
        <v>302</v>
      </c>
      <c r="D29" s="142">
        <v>39564</v>
      </c>
      <c r="E29" s="173">
        <v>25</v>
      </c>
      <c r="F29" s="173"/>
      <c r="G29" s="423"/>
      <c r="H29" s="305"/>
      <c r="I29" s="542"/>
      <c r="J29" s="43"/>
      <c r="K29" s="308"/>
      <c r="L29" s="311"/>
    </row>
    <row r="30" spans="1:19" ht="25.05" customHeight="1" x14ac:dyDescent="0.25">
      <c r="A30" s="33">
        <v>4</v>
      </c>
      <c r="B30" s="449">
        <v>264</v>
      </c>
      <c r="C30" s="124" t="s">
        <v>303</v>
      </c>
      <c r="D30" s="142">
        <v>39438</v>
      </c>
      <c r="E30" s="173">
        <v>25.5</v>
      </c>
      <c r="F30" s="173"/>
      <c r="G30" s="423">
        <v>11</v>
      </c>
      <c r="H30" s="305"/>
      <c r="I30" s="542"/>
      <c r="J30" s="43"/>
      <c r="K30" s="308"/>
      <c r="L30" s="311"/>
    </row>
    <row r="31" spans="1:19" ht="25.05" customHeight="1" x14ac:dyDescent="0.25">
      <c r="A31" s="33">
        <v>5</v>
      </c>
      <c r="B31" s="449">
        <v>248</v>
      </c>
      <c r="C31" s="124" t="s">
        <v>304</v>
      </c>
      <c r="D31" s="142">
        <v>39544</v>
      </c>
      <c r="E31" s="173">
        <v>37.5</v>
      </c>
      <c r="F31" s="173"/>
      <c r="G31" s="423">
        <v>35</v>
      </c>
      <c r="H31" s="305"/>
      <c r="I31" s="542"/>
      <c r="J31" s="43"/>
      <c r="K31" s="308"/>
      <c r="L31" s="311"/>
      <c r="N31" s="82"/>
      <c r="O31" s="87"/>
    </row>
    <row r="32" spans="1:19" ht="25.05" customHeight="1" x14ac:dyDescent="0.25">
      <c r="A32" s="33">
        <v>6</v>
      </c>
      <c r="B32" s="449">
        <v>236</v>
      </c>
      <c r="C32" s="124" t="s">
        <v>305</v>
      </c>
      <c r="D32" s="142">
        <v>39570</v>
      </c>
      <c r="E32" s="173">
        <v>32</v>
      </c>
      <c r="F32" s="173"/>
      <c r="G32" s="423">
        <v>24</v>
      </c>
      <c r="H32" s="305"/>
      <c r="I32" s="542"/>
      <c r="J32" s="43"/>
      <c r="K32" s="308"/>
      <c r="L32" s="311"/>
    </row>
    <row r="33" spans="1:15" ht="25.05" customHeight="1" x14ac:dyDescent="0.25">
      <c r="A33" s="33">
        <v>7</v>
      </c>
      <c r="B33" s="449">
        <v>297</v>
      </c>
      <c r="C33" s="124" t="s">
        <v>306</v>
      </c>
      <c r="D33" s="142"/>
      <c r="E33" s="173">
        <v>33</v>
      </c>
      <c r="F33" s="173"/>
      <c r="G33" s="423">
        <v>26</v>
      </c>
      <c r="H33" s="305"/>
      <c r="I33" s="542"/>
      <c r="J33" s="43"/>
      <c r="K33" s="308"/>
      <c r="L33" s="311"/>
    </row>
    <row r="34" spans="1:15" ht="25.05" customHeight="1" thickBot="1" x14ac:dyDescent="0.3">
      <c r="A34" s="34">
        <v>8</v>
      </c>
      <c r="B34" s="450">
        <v>287</v>
      </c>
      <c r="C34" s="368" t="s">
        <v>307</v>
      </c>
      <c r="D34" s="156"/>
      <c r="E34" s="197">
        <v>35.5</v>
      </c>
      <c r="F34" s="197"/>
      <c r="G34" s="424">
        <v>31</v>
      </c>
      <c r="H34" s="306"/>
      <c r="I34" s="543"/>
      <c r="J34" s="44"/>
      <c r="K34" s="309"/>
      <c r="L34" s="312"/>
    </row>
    <row r="35" spans="1:15" ht="25.05" customHeight="1" thickBot="1" x14ac:dyDescent="0.3">
      <c r="A35" s="115"/>
      <c r="B35" s="396" t="s">
        <v>88</v>
      </c>
      <c r="C35" s="114" t="s">
        <v>348</v>
      </c>
      <c r="D35" s="199"/>
      <c r="E35" s="35"/>
      <c r="F35" s="35"/>
      <c r="G35" s="35"/>
      <c r="H35" s="35"/>
      <c r="I35" s="511"/>
      <c r="J35" s="74"/>
      <c r="K35" s="111"/>
      <c r="L35" s="200"/>
    </row>
    <row r="36" spans="1:15" ht="25.05" customHeight="1" x14ac:dyDescent="0.25">
      <c r="A36" s="40">
        <v>1</v>
      </c>
      <c r="B36" s="448">
        <v>51</v>
      </c>
      <c r="C36" s="369" t="s">
        <v>337</v>
      </c>
      <c r="D36" s="163">
        <v>39274</v>
      </c>
      <c r="E36" s="198">
        <v>48</v>
      </c>
      <c r="F36" s="198"/>
      <c r="G36" s="426">
        <v>56</v>
      </c>
      <c r="H36" s="304"/>
      <c r="I36" s="541">
        <f>SUM(G36:G43)</f>
        <v>255</v>
      </c>
      <c r="J36" s="42"/>
      <c r="K36" s="307"/>
      <c r="L36" s="578">
        <v>5</v>
      </c>
      <c r="O36" s="87">
        <f>G36+G37+G38+G40+G41+G42+G43</f>
        <v>255</v>
      </c>
    </row>
    <row r="37" spans="1:15" ht="25.05" customHeight="1" x14ac:dyDescent="0.25">
      <c r="A37" s="33">
        <v>2</v>
      </c>
      <c r="B37" s="449">
        <v>62</v>
      </c>
      <c r="C37" s="121" t="s">
        <v>338</v>
      </c>
      <c r="D37" s="143">
        <v>39299</v>
      </c>
      <c r="E37" s="173">
        <v>36.5</v>
      </c>
      <c r="F37" s="173"/>
      <c r="G37" s="427">
        <v>33</v>
      </c>
      <c r="H37" s="305"/>
      <c r="I37" s="542"/>
      <c r="J37" s="43"/>
      <c r="K37" s="308"/>
      <c r="L37" s="579"/>
    </row>
    <row r="38" spans="1:15" ht="25.05" customHeight="1" x14ac:dyDescent="0.25">
      <c r="A38" s="33">
        <v>3</v>
      </c>
      <c r="B38" s="449">
        <v>42</v>
      </c>
      <c r="C38" s="121" t="s">
        <v>339</v>
      </c>
      <c r="D38" s="143">
        <v>39573</v>
      </c>
      <c r="E38" s="173">
        <v>35</v>
      </c>
      <c r="F38" s="173"/>
      <c r="G38" s="427">
        <v>30</v>
      </c>
      <c r="H38" s="305"/>
      <c r="I38" s="542"/>
      <c r="J38" s="43"/>
      <c r="K38" s="308"/>
      <c r="L38" s="579"/>
    </row>
    <row r="39" spans="1:15" ht="25.05" customHeight="1" x14ac:dyDescent="0.25">
      <c r="A39" s="33">
        <v>4</v>
      </c>
      <c r="B39" s="451">
        <v>23</v>
      </c>
      <c r="C39" s="370" t="s">
        <v>340</v>
      </c>
      <c r="D39" s="144">
        <v>39358</v>
      </c>
      <c r="E39" s="173">
        <v>28.5</v>
      </c>
      <c r="F39" s="173"/>
      <c r="G39" s="427"/>
      <c r="H39" s="305"/>
      <c r="I39" s="542"/>
      <c r="J39" s="43"/>
      <c r="K39" s="308"/>
      <c r="L39" s="579"/>
    </row>
    <row r="40" spans="1:15" ht="25.05" customHeight="1" x14ac:dyDescent="0.25">
      <c r="A40" s="33">
        <v>5</v>
      </c>
      <c r="B40" s="449">
        <v>27</v>
      </c>
      <c r="C40" s="121" t="s">
        <v>341</v>
      </c>
      <c r="D40" s="143">
        <v>39571</v>
      </c>
      <c r="E40" s="173">
        <v>38.5</v>
      </c>
      <c r="F40" s="173"/>
      <c r="G40" s="427">
        <v>37</v>
      </c>
      <c r="H40" s="305"/>
      <c r="I40" s="542"/>
      <c r="J40" s="43"/>
      <c r="K40" s="308"/>
      <c r="L40" s="579"/>
    </row>
    <row r="41" spans="1:15" ht="25.05" customHeight="1" x14ac:dyDescent="0.25">
      <c r="A41" s="33">
        <v>6</v>
      </c>
      <c r="B41" s="449">
        <v>34</v>
      </c>
      <c r="C41" s="121" t="s">
        <v>344</v>
      </c>
      <c r="D41" s="143">
        <v>39499</v>
      </c>
      <c r="E41" s="173">
        <v>31</v>
      </c>
      <c r="F41" s="173"/>
      <c r="G41" s="427">
        <v>22</v>
      </c>
      <c r="H41" s="305"/>
      <c r="I41" s="542"/>
      <c r="J41" s="43"/>
      <c r="K41" s="308"/>
      <c r="L41" s="579"/>
    </row>
    <row r="42" spans="1:15" ht="25.05" customHeight="1" x14ac:dyDescent="0.25">
      <c r="A42" s="33">
        <v>7</v>
      </c>
      <c r="B42" s="449">
        <v>33</v>
      </c>
      <c r="C42" s="121" t="s">
        <v>342</v>
      </c>
      <c r="D42" s="143">
        <v>39963</v>
      </c>
      <c r="E42" s="173">
        <v>37.5</v>
      </c>
      <c r="F42" s="173"/>
      <c r="G42" s="427">
        <v>35</v>
      </c>
      <c r="H42" s="305"/>
      <c r="I42" s="542"/>
      <c r="J42" s="43"/>
      <c r="K42" s="308"/>
      <c r="L42" s="579"/>
    </row>
    <row r="43" spans="1:15" ht="25.05" customHeight="1" thickBot="1" x14ac:dyDescent="0.3">
      <c r="A43" s="34">
        <v>8</v>
      </c>
      <c r="B43" s="450">
        <v>29</v>
      </c>
      <c r="C43" s="371" t="s">
        <v>343</v>
      </c>
      <c r="D43" s="164">
        <v>39959</v>
      </c>
      <c r="E43" s="183">
        <v>41</v>
      </c>
      <c r="F43" s="183"/>
      <c r="G43" s="428">
        <v>42</v>
      </c>
      <c r="H43" s="306"/>
      <c r="I43" s="543"/>
      <c r="J43" s="44"/>
      <c r="K43" s="309"/>
      <c r="L43" s="580"/>
    </row>
    <row r="44" spans="1:15" ht="25.05" customHeight="1" thickBot="1" x14ac:dyDescent="0.3">
      <c r="A44" s="115"/>
      <c r="B44" s="396" t="s">
        <v>89</v>
      </c>
      <c r="C44" s="331" t="s">
        <v>347</v>
      </c>
      <c r="D44" s="332"/>
      <c r="E44" s="332"/>
      <c r="F44" s="332"/>
      <c r="G44" s="332"/>
      <c r="H44" s="35"/>
      <c r="I44" s="544"/>
      <c r="J44" s="74"/>
      <c r="K44" s="111"/>
      <c r="L44" s="200"/>
    </row>
    <row r="45" spans="1:15" ht="25.05" customHeight="1" x14ac:dyDescent="0.25">
      <c r="A45" s="40">
        <v>1</v>
      </c>
      <c r="B45" s="448">
        <v>190</v>
      </c>
      <c r="C45" s="364" t="s">
        <v>158</v>
      </c>
      <c r="D45" s="221">
        <v>39274</v>
      </c>
      <c r="E45" s="198">
        <v>34</v>
      </c>
      <c r="F45" s="198"/>
      <c r="G45" s="426">
        <v>28</v>
      </c>
      <c r="H45" s="304"/>
      <c r="I45" s="541">
        <f>SUM(G45:G52)</f>
        <v>163</v>
      </c>
      <c r="J45" s="42"/>
      <c r="K45" s="307"/>
      <c r="L45" s="310">
        <v>22</v>
      </c>
      <c r="O45" s="87">
        <f>G45+G46+G47+G48+G49+G50+G51+G52</f>
        <v>163</v>
      </c>
    </row>
    <row r="46" spans="1:15" ht="25.05" customHeight="1" x14ac:dyDescent="0.25">
      <c r="A46" s="33">
        <v>2</v>
      </c>
      <c r="B46" s="449">
        <v>102</v>
      </c>
      <c r="C46" s="365" t="s">
        <v>159</v>
      </c>
      <c r="D46" s="222">
        <v>39299</v>
      </c>
      <c r="E46" s="173">
        <v>24.5</v>
      </c>
      <c r="F46" s="173"/>
      <c r="G46" s="427">
        <v>9</v>
      </c>
      <c r="H46" s="305"/>
      <c r="I46" s="542"/>
      <c r="J46" s="43"/>
      <c r="K46" s="308"/>
      <c r="L46" s="311"/>
    </row>
    <row r="47" spans="1:15" ht="25.05" customHeight="1" x14ac:dyDescent="0.25">
      <c r="A47" s="33">
        <v>3</v>
      </c>
      <c r="B47" s="449">
        <v>175</v>
      </c>
      <c r="C47" s="365" t="s">
        <v>160</v>
      </c>
      <c r="D47" s="222">
        <v>39573</v>
      </c>
      <c r="E47" s="173">
        <v>38.5</v>
      </c>
      <c r="F47" s="173"/>
      <c r="G47" s="427">
        <v>37</v>
      </c>
      <c r="H47" s="305"/>
      <c r="I47" s="542"/>
      <c r="J47" s="43"/>
      <c r="K47" s="308"/>
      <c r="L47" s="311"/>
    </row>
    <row r="48" spans="1:15" ht="25.05" customHeight="1" x14ac:dyDescent="0.25">
      <c r="A48" s="33">
        <v>4</v>
      </c>
      <c r="B48" s="452">
        <v>103</v>
      </c>
      <c r="C48" s="365" t="s">
        <v>161</v>
      </c>
      <c r="D48" s="144">
        <v>39358</v>
      </c>
      <c r="E48" s="173">
        <v>38.5</v>
      </c>
      <c r="F48" s="173"/>
      <c r="G48" s="427">
        <v>37</v>
      </c>
      <c r="H48" s="305"/>
      <c r="I48" s="542"/>
      <c r="J48" s="43"/>
      <c r="K48" s="308"/>
      <c r="L48" s="311"/>
    </row>
    <row r="49" spans="1:18" ht="25.05" customHeight="1" x14ac:dyDescent="0.25">
      <c r="A49" s="33">
        <v>5</v>
      </c>
      <c r="B49" s="449">
        <v>191</v>
      </c>
      <c r="C49" s="365" t="s">
        <v>162</v>
      </c>
      <c r="D49" s="222">
        <v>39571</v>
      </c>
      <c r="E49" s="173">
        <v>20</v>
      </c>
      <c r="F49" s="173"/>
      <c r="G49" s="427"/>
      <c r="H49" s="305"/>
      <c r="I49" s="542"/>
      <c r="J49" s="43"/>
      <c r="K49" s="308"/>
      <c r="L49" s="311"/>
    </row>
    <row r="50" spans="1:18" ht="25.05" customHeight="1" x14ac:dyDescent="0.25">
      <c r="A50" s="33">
        <v>6</v>
      </c>
      <c r="B50" s="449">
        <v>123</v>
      </c>
      <c r="C50" s="365" t="s">
        <v>163</v>
      </c>
      <c r="D50" s="222">
        <v>39499</v>
      </c>
      <c r="E50" s="173">
        <v>26</v>
      </c>
      <c r="F50" s="173"/>
      <c r="G50" s="427">
        <v>12</v>
      </c>
      <c r="H50" s="305"/>
      <c r="I50" s="542"/>
      <c r="J50" s="43"/>
      <c r="K50" s="308"/>
      <c r="L50" s="311"/>
    </row>
    <row r="51" spans="1:18" ht="25.05" customHeight="1" x14ac:dyDescent="0.25">
      <c r="A51" s="33">
        <v>7</v>
      </c>
      <c r="B51" s="453">
        <v>75</v>
      </c>
      <c r="C51" s="365" t="s">
        <v>164</v>
      </c>
      <c r="D51" s="222">
        <v>39963</v>
      </c>
      <c r="E51" s="173">
        <v>33.5</v>
      </c>
      <c r="F51" s="173"/>
      <c r="G51" s="427">
        <v>27</v>
      </c>
      <c r="H51" s="305"/>
      <c r="I51" s="542"/>
      <c r="J51" s="43"/>
      <c r="K51" s="308"/>
      <c r="L51" s="311"/>
    </row>
    <row r="52" spans="1:18" ht="25.05" customHeight="1" thickBot="1" x14ac:dyDescent="0.3">
      <c r="A52" s="34">
        <v>8</v>
      </c>
      <c r="B52" s="450">
        <v>144</v>
      </c>
      <c r="C52" s="366" t="s">
        <v>377</v>
      </c>
      <c r="D52" s="223"/>
      <c r="E52" s="197">
        <v>26.5</v>
      </c>
      <c r="F52" s="197"/>
      <c r="G52" s="429">
        <v>13</v>
      </c>
      <c r="H52" s="306"/>
      <c r="I52" s="543"/>
      <c r="J52" s="44"/>
      <c r="K52" s="309"/>
      <c r="L52" s="312"/>
    </row>
    <row r="53" spans="1:18" ht="25.05" customHeight="1" thickBot="1" x14ac:dyDescent="0.3">
      <c r="A53" s="85"/>
      <c r="B53" s="396" t="s">
        <v>90</v>
      </c>
      <c r="C53" s="114" t="s">
        <v>276</v>
      </c>
      <c r="D53" s="65"/>
      <c r="E53" s="35"/>
      <c r="F53" s="35"/>
      <c r="G53" s="35"/>
      <c r="H53" s="35"/>
      <c r="I53" s="544"/>
      <c r="J53" s="74"/>
      <c r="K53" s="74"/>
      <c r="L53" s="86"/>
    </row>
    <row r="54" spans="1:18" ht="25.05" customHeight="1" x14ac:dyDescent="0.25">
      <c r="A54" s="40">
        <v>1</v>
      </c>
      <c r="B54" s="448">
        <v>232</v>
      </c>
      <c r="C54" s="372" t="s">
        <v>268</v>
      </c>
      <c r="D54" s="167">
        <v>39429</v>
      </c>
      <c r="E54" s="196">
        <v>29</v>
      </c>
      <c r="F54" s="196"/>
      <c r="G54" s="426">
        <v>18</v>
      </c>
      <c r="H54" s="304"/>
      <c r="I54" s="541">
        <f>SUM(G54:G61)</f>
        <v>173</v>
      </c>
      <c r="J54" s="42"/>
      <c r="K54" s="307"/>
      <c r="L54" s="310">
        <v>20</v>
      </c>
      <c r="O54" s="439">
        <f>G54+G55+G56+G57+G58+G59+G60+G61</f>
        <v>173</v>
      </c>
    </row>
    <row r="55" spans="1:18" ht="25.05" customHeight="1" x14ac:dyDescent="0.25">
      <c r="A55" s="33">
        <v>2</v>
      </c>
      <c r="B55" s="449">
        <v>273</v>
      </c>
      <c r="C55" s="373" t="s">
        <v>269</v>
      </c>
      <c r="D55" s="149">
        <v>39686</v>
      </c>
      <c r="E55" s="173">
        <v>22</v>
      </c>
      <c r="F55" s="173"/>
      <c r="G55" s="427"/>
      <c r="H55" s="305"/>
      <c r="I55" s="542"/>
      <c r="J55" s="43"/>
      <c r="K55" s="308"/>
      <c r="L55" s="311"/>
      <c r="R55" s="11">
        <v>33</v>
      </c>
    </row>
    <row r="56" spans="1:18" ht="25.05" customHeight="1" x14ac:dyDescent="0.25">
      <c r="A56" s="33">
        <v>3</v>
      </c>
      <c r="B56" s="449">
        <v>268</v>
      </c>
      <c r="C56" s="373" t="s">
        <v>270</v>
      </c>
      <c r="D56" s="149">
        <v>39494</v>
      </c>
      <c r="E56" s="173">
        <v>36</v>
      </c>
      <c r="F56" s="173"/>
      <c r="G56" s="427">
        <v>32</v>
      </c>
      <c r="H56" s="305"/>
      <c r="I56" s="542"/>
      <c r="J56" s="43"/>
      <c r="K56" s="308"/>
      <c r="L56" s="311"/>
    </row>
    <row r="57" spans="1:18" ht="25.05" customHeight="1" x14ac:dyDescent="0.25">
      <c r="A57" s="33">
        <v>4</v>
      </c>
      <c r="B57" s="449">
        <v>293</v>
      </c>
      <c r="C57" s="373" t="s">
        <v>271</v>
      </c>
      <c r="D57" s="149">
        <v>39727</v>
      </c>
      <c r="E57" s="173">
        <v>36.5</v>
      </c>
      <c r="F57" s="173"/>
      <c r="G57" s="427">
        <v>33</v>
      </c>
      <c r="H57" s="305"/>
      <c r="I57" s="542"/>
      <c r="J57" s="43"/>
      <c r="K57" s="308"/>
      <c r="L57" s="311"/>
    </row>
    <row r="58" spans="1:18" ht="25.05" customHeight="1" x14ac:dyDescent="0.25">
      <c r="A58" s="33">
        <v>5</v>
      </c>
      <c r="B58" s="449">
        <v>256</v>
      </c>
      <c r="C58" s="373" t="s">
        <v>272</v>
      </c>
      <c r="D58" s="149">
        <v>39854</v>
      </c>
      <c r="E58" s="173">
        <v>36.5</v>
      </c>
      <c r="F58" s="173"/>
      <c r="G58" s="427">
        <v>33</v>
      </c>
      <c r="H58" s="305"/>
      <c r="I58" s="542"/>
      <c r="J58" s="43"/>
      <c r="K58" s="308"/>
      <c r="L58" s="311"/>
      <c r="N58" s="82"/>
      <c r="O58" s="87"/>
    </row>
    <row r="59" spans="1:18" ht="25.05" customHeight="1" x14ac:dyDescent="0.25">
      <c r="A59" s="33">
        <v>6</v>
      </c>
      <c r="B59" s="449">
        <v>227</v>
      </c>
      <c r="C59" s="373" t="s">
        <v>273</v>
      </c>
      <c r="D59" s="149">
        <v>39273</v>
      </c>
      <c r="E59" s="173">
        <v>26.5</v>
      </c>
      <c r="F59" s="173"/>
      <c r="G59" s="427">
        <v>13</v>
      </c>
      <c r="H59" s="305"/>
      <c r="I59" s="542"/>
      <c r="J59" s="43"/>
      <c r="K59" s="308"/>
      <c r="L59" s="311"/>
    </row>
    <row r="60" spans="1:18" ht="25.05" customHeight="1" x14ac:dyDescent="0.25">
      <c r="A60" s="33">
        <v>7</v>
      </c>
      <c r="B60" s="449">
        <v>284</v>
      </c>
      <c r="C60" s="373" t="s">
        <v>274</v>
      </c>
      <c r="D60" s="149">
        <v>39528</v>
      </c>
      <c r="E60" s="173">
        <v>28</v>
      </c>
      <c r="F60" s="173"/>
      <c r="G60" s="427">
        <v>16</v>
      </c>
      <c r="H60" s="305"/>
      <c r="I60" s="542"/>
      <c r="J60" s="43"/>
      <c r="K60" s="308"/>
      <c r="L60" s="311"/>
    </row>
    <row r="61" spans="1:18" ht="25.05" customHeight="1" thickBot="1" x14ac:dyDescent="0.3">
      <c r="A61" s="34">
        <v>8</v>
      </c>
      <c r="B61" s="450">
        <v>263</v>
      </c>
      <c r="C61" s="374" t="s">
        <v>275</v>
      </c>
      <c r="D61" s="168"/>
      <c r="E61" s="197">
        <v>34</v>
      </c>
      <c r="F61" s="197"/>
      <c r="G61" s="428">
        <v>28</v>
      </c>
      <c r="H61" s="306"/>
      <c r="I61" s="543"/>
      <c r="J61" s="44"/>
      <c r="K61" s="309"/>
      <c r="L61" s="312"/>
    </row>
    <row r="62" spans="1:18" ht="25.05" customHeight="1" thickBot="1" x14ac:dyDescent="0.3">
      <c r="A62" s="85"/>
      <c r="B62" s="396" t="s">
        <v>91</v>
      </c>
      <c r="C62" s="125" t="s">
        <v>335</v>
      </c>
      <c r="D62" s="65"/>
      <c r="E62" s="35"/>
      <c r="F62" s="35"/>
      <c r="G62" s="430"/>
      <c r="H62" s="35"/>
      <c r="I62" s="511"/>
      <c r="J62" s="74"/>
      <c r="K62" s="74"/>
      <c r="L62" s="86"/>
    </row>
    <row r="63" spans="1:18" ht="25.05" customHeight="1" x14ac:dyDescent="0.25">
      <c r="A63" s="40">
        <v>1</v>
      </c>
      <c r="B63" s="448">
        <v>253</v>
      </c>
      <c r="C63" s="375" t="s">
        <v>244</v>
      </c>
      <c r="D63" s="235">
        <v>39489</v>
      </c>
      <c r="E63" s="196">
        <v>45</v>
      </c>
      <c r="F63" s="196"/>
      <c r="G63" s="426">
        <v>50</v>
      </c>
      <c r="H63" s="333"/>
      <c r="I63" s="541">
        <f>SUM(G63:G70)</f>
        <v>272</v>
      </c>
      <c r="J63" s="42"/>
      <c r="K63" s="307"/>
      <c r="L63" s="314">
        <v>3</v>
      </c>
      <c r="O63" s="439">
        <f>G63+G64+G65+G66+G67+G68+G69+G70</f>
        <v>272</v>
      </c>
    </row>
    <row r="64" spans="1:18" ht="25.05" customHeight="1" x14ac:dyDescent="0.25">
      <c r="A64" s="33">
        <v>2</v>
      </c>
      <c r="B64" s="449">
        <v>202</v>
      </c>
      <c r="C64" s="376" t="s">
        <v>245</v>
      </c>
      <c r="D64" s="233">
        <v>39668</v>
      </c>
      <c r="E64" s="173">
        <v>47.5</v>
      </c>
      <c r="F64" s="173"/>
      <c r="G64" s="427">
        <v>55</v>
      </c>
      <c r="H64" s="334"/>
      <c r="I64" s="542"/>
      <c r="J64" s="43"/>
      <c r="K64" s="308"/>
      <c r="L64" s="315"/>
    </row>
    <row r="65" spans="1:15" ht="25.05" customHeight="1" x14ac:dyDescent="0.25">
      <c r="A65" s="33">
        <v>3</v>
      </c>
      <c r="B65" s="449">
        <v>228</v>
      </c>
      <c r="C65" s="376" t="s">
        <v>246</v>
      </c>
      <c r="D65" s="233">
        <v>39791</v>
      </c>
      <c r="E65" s="173">
        <v>57.5</v>
      </c>
      <c r="F65" s="173"/>
      <c r="G65" s="427">
        <v>75</v>
      </c>
      <c r="H65" s="334"/>
      <c r="I65" s="542"/>
      <c r="J65" s="43"/>
      <c r="K65" s="308"/>
      <c r="L65" s="315"/>
    </row>
    <row r="66" spans="1:15" ht="25.05" customHeight="1" x14ac:dyDescent="0.25">
      <c r="A66" s="33">
        <v>4</v>
      </c>
      <c r="B66" s="449">
        <v>210</v>
      </c>
      <c r="C66" s="376" t="s">
        <v>247</v>
      </c>
      <c r="D66" s="233">
        <v>39617</v>
      </c>
      <c r="E66" s="173">
        <v>35.5</v>
      </c>
      <c r="F66" s="173"/>
      <c r="G66" s="427">
        <v>31</v>
      </c>
      <c r="H66" s="334"/>
      <c r="I66" s="542"/>
      <c r="J66" s="43"/>
      <c r="K66" s="308"/>
      <c r="L66" s="315"/>
    </row>
    <row r="67" spans="1:15" ht="25.05" customHeight="1" x14ac:dyDescent="0.25">
      <c r="A67" s="33">
        <v>5</v>
      </c>
      <c r="B67" s="454">
        <v>204</v>
      </c>
      <c r="C67" s="376" t="s">
        <v>248</v>
      </c>
      <c r="D67" s="233">
        <v>39725</v>
      </c>
      <c r="E67" s="173">
        <v>22</v>
      </c>
      <c r="F67" s="173"/>
      <c r="G67" s="427">
        <v>4</v>
      </c>
      <c r="H67" s="334"/>
      <c r="I67" s="542"/>
      <c r="J67" s="43"/>
      <c r="K67" s="308"/>
      <c r="L67" s="315"/>
      <c r="N67" s="82"/>
      <c r="O67" s="87"/>
    </row>
    <row r="68" spans="1:15" ht="25.05" customHeight="1" x14ac:dyDescent="0.25">
      <c r="A68" s="33">
        <v>6</v>
      </c>
      <c r="B68" s="451">
        <v>206</v>
      </c>
      <c r="C68" s="376" t="s">
        <v>249</v>
      </c>
      <c r="D68" s="146">
        <v>39703</v>
      </c>
      <c r="E68" s="173">
        <v>34</v>
      </c>
      <c r="F68" s="173"/>
      <c r="G68" s="427">
        <v>28</v>
      </c>
      <c r="H68" s="334"/>
      <c r="I68" s="542"/>
      <c r="J68" s="43"/>
      <c r="K68" s="308"/>
      <c r="L68" s="315"/>
    </row>
    <row r="69" spans="1:15" ht="25.05" customHeight="1" x14ac:dyDescent="0.25">
      <c r="A69" s="33">
        <v>7</v>
      </c>
      <c r="B69" s="449">
        <v>223</v>
      </c>
      <c r="C69" s="376" t="s">
        <v>250</v>
      </c>
      <c r="D69" s="233">
        <v>39701</v>
      </c>
      <c r="E69" s="173">
        <v>19</v>
      </c>
      <c r="F69" s="173"/>
      <c r="G69" s="427"/>
      <c r="H69" s="334"/>
      <c r="I69" s="542"/>
      <c r="J69" s="43"/>
      <c r="K69" s="308"/>
      <c r="L69" s="315"/>
    </row>
    <row r="70" spans="1:15" ht="25.05" customHeight="1" thickBot="1" x14ac:dyDescent="0.3">
      <c r="A70" s="34">
        <v>8</v>
      </c>
      <c r="B70" s="450">
        <v>234</v>
      </c>
      <c r="C70" s="377" t="s">
        <v>423</v>
      </c>
      <c r="D70" s="234">
        <v>39439</v>
      </c>
      <c r="E70" s="197">
        <v>34.5</v>
      </c>
      <c r="F70" s="197"/>
      <c r="G70" s="428">
        <v>29</v>
      </c>
      <c r="H70" s="335"/>
      <c r="I70" s="543"/>
      <c r="J70" s="44"/>
      <c r="K70" s="309"/>
      <c r="L70" s="316"/>
    </row>
    <row r="71" spans="1:15" ht="25.05" customHeight="1" thickBot="1" x14ac:dyDescent="0.3">
      <c r="A71" s="85"/>
      <c r="B71" s="396" t="s">
        <v>92</v>
      </c>
      <c r="C71" s="125" t="s">
        <v>325</v>
      </c>
      <c r="D71" s="65"/>
      <c r="E71" s="35"/>
      <c r="F71" s="35"/>
      <c r="G71" s="430"/>
      <c r="H71" s="35"/>
      <c r="I71" s="511"/>
      <c r="J71" s="74"/>
      <c r="K71" s="74"/>
      <c r="L71" s="86"/>
    </row>
    <row r="72" spans="1:15" ht="25.05" customHeight="1" x14ac:dyDescent="0.25">
      <c r="A72" s="40">
        <v>1</v>
      </c>
      <c r="B72" s="448">
        <v>331</v>
      </c>
      <c r="C72" s="372" t="s">
        <v>317</v>
      </c>
      <c r="D72" s="251">
        <v>39450</v>
      </c>
      <c r="E72" s="196">
        <v>37.5</v>
      </c>
      <c r="F72" s="196"/>
      <c r="G72" s="426">
        <v>35</v>
      </c>
      <c r="H72" s="304"/>
      <c r="I72" s="541">
        <f>SUM(G72:G79)</f>
        <v>271</v>
      </c>
      <c r="J72" s="42"/>
      <c r="K72" s="307">
        <v>3.5069444444444445E-3</v>
      </c>
      <c r="L72" s="310">
        <v>4</v>
      </c>
      <c r="O72" s="439">
        <f>G72+G73+G74+G75+G76+G77+G78+G79</f>
        <v>271</v>
      </c>
    </row>
    <row r="73" spans="1:15" ht="25.05" customHeight="1" x14ac:dyDescent="0.25">
      <c r="A73" s="33">
        <v>2</v>
      </c>
      <c r="B73" s="449">
        <v>366</v>
      </c>
      <c r="C73" s="373" t="s">
        <v>318</v>
      </c>
      <c r="D73" s="252">
        <v>39721</v>
      </c>
      <c r="E73" s="173">
        <v>38</v>
      </c>
      <c r="F73" s="173"/>
      <c r="G73" s="427">
        <v>36</v>
      </c>
      <c r="H73" s="305"/>
      <c r="I73" s="542"/>
      <c r="J73" s="43"/>
      <c r="K73" s="308"/>
      <c r="L73" s="311"/>
    </row>
    <row r="74" spans="1:15" ht="25.05" customHeight="1" x14ac:dyDescent="0.25">
      <c r="A74" s="33">
        <v>3</v>
      </c>
      <c r="B74" s="449">
        <v>311</v>
      </c>
      <c r="C74" s="373" t="s">
        <v>319</v>
      </c>
      <c r="D74" s="252">
        <v>39888</v>
      </c>
      <c r="E74" s="173">
        <v>29</v>
      </c>
      <c r="F74" s="173"/>
      <c r="G74" s="427"/>
      <c r="H74" s="305"/>
      <c r="I74" s="542"/>
      <c r="J74" s="43"/>
      <c r="K74" s="308"/>
      <c r="L74" s="311"/>
    </row>
    <row r="75" spans="1:15" ht="25.05" customHeight="1" x14ac:dyDescent="0.25">
      <c r="A75" s="33">
        <v>4</v>
      </c>
      <c r="B75" s="449">
        <v>330</v>
      </c>
      <c r="C75" s="373" t="s">
        <v>320</v>
      </c>
      <c r="D75" s="252">
        <v>39946</v>
      </c>
      <c r="E75" s="173">
        <v>50</v>
      </c>
      <c r="F75" s="173"/>
      <c r="G75" s="427">
        <v>60</v>
      </c>
      <c r="H75" s="305"/>
      <c r="I75" s="542"/>
      <c r="J75" s="43"/>
      <c r="K75" s="308"/>
      <c r="L75" s="311"/>
      <c r="N75" s="82"/>
      <c r="O75" s="87"/>
    </row>
    <row r="76" spans="1:15" ht="25.05" customHeight="1" x14ac:dyDescent="0.25">
      <c r="A76" s="33">
        <v>5</v>
      </c>
      <c r="B76" s="449">
        <v>325</v>
      </c>
      <c r="C76" s="373" t="s">
        <v>321</v>
      </c>
      <c r="D76" s="252">
        <v>39964</v>
      </c>
      <c r="E76" s="173">
        <v>34.5</v>
      </c>
      <c r="F76" s="173"/>
      <c r="G76" s="427">
        <v>29</v>
      </c>
      <c r="H76" s="305"/>
      <c r="I76" s="542"/>
      <c r="J76" s="43"/>
      <c r="K76" s="308"/>
      <c r="L76" s="311"/>
    </row>
    <row r="77" spans="1:15" ht="25.05" customHeight="1" x14ac:dyDescent="0.25">
      <c r="A77" s="33">
        <v>6</v>
      </c>
      <c r="B77" s="449">
        <v>308</v>
      </c>
      <c r="C77" s="373" t="s">
        <v>322</v>
      </c>
      <c r="D77" s="252">
        <v>39952</v>
      </c>
      <c r="E77" s="173">
        <v>30.5</v>
      </c>
      <c r="F77" s="173"/>
      <c r="G77" s="427">
        <v>21</v>
      </c>
      <c r="H77" s="305"/>
      <c r="I77" s="542"/>
      <c r="J77" s="43"/>
      <c r="K77" s="308"/>
      <c r="L77" s="311"/>
    </row>
    <row r="78" spans="1:15" ht="25.05" customHeight="1" x14ac:dyDescent="0.3">
      <c r="A78" s="33">
        <v>7</v>
      </c>
      <c r="B78" s="449">
        <v>398</v>
      </c>
      <c r="C78" s="373" t="s">
        <v>323</v>
      </c>
      <c r="D78" s="252">
        <v>40134</v>
      </c>
      <c r="E78" s="173">
        <v>39</v>
      </c>
      <c r="F78" s="173"/>
      <c r="G78" s="427">
        <v>38</v>
      </c>
      <c r="H78" s="305"/>
      <c r="I78" s="542"/>
      <c r="J78" s="43"/>
      <c r="K78" s="308"/>
      <c r="L78" s="311"/>
      <c r="O78" s="112"/>
    </row>
    <row r="79" spans="1:15" ht="25.05" customHeight="1" thickBot="1" x14ac:dyDescent="0.3">
      <c r="A79" s="34">
        <v>8</v>
      </c>
      <c r="B79" s="450">
        <v>344</v>
      </c>
      <c r="C79" s="374" t="s">
        <v>324</v>
      </c>
      <c r="D79" s="165">
        <v>40173</v>
      </c>
      <c r="E79" s="197">
        <v>46</v>
      </c>
      <c r="F79" s="197"/>
      <c r="G79" s="428">
        <v>52</v>
      </c>
      <c r="H79" s="306"/>
      <c r="I79" s="543"/>
      <c r="J79" s="44"/>
      <c r="K79" s="309"/>
      <c r="L79" s="312"/>
    </row>
    <row r="80" spans="1:15" ht="25.05" customHeight="1" thickBot="1" x14ac:dyDescent="0.3">
      <c r="A80" s="85"/>
      <c r="B80" s="396" t="s">
        <v>93</v>
      </c>
      <c r="C80" s="114" t="s">
        <v>84</v>
      </c>
      <c r="D80" s="65"/>
      <c r="E80" s="35"/>
      <c r="F80" s="35"/>
      <c r="G80" s="430"/>
      <c r="H80" s="35"/>
      <c r="I80" s="511"/>
      <c r="J80" s="74"/>
      <c r="K80" s="74"/>
      <c r="L80" s="192"/>
    </row>
    <row r="81" spans="1:18" ht="25.05" customHeight="1" x14ac:dyDescent="0.25">
      <c r="A81" s="40">
        <v>1</v>
      </c>
      <c r="B81" s="448">
        <v>238</v>
      </c>
      <c r="C81" s="367" t="s">
        <v>195</v>
      </c>
      <c r="D81" s="235">
        <v>40016</v>
      </c>
      <c r="E81" s="196">
        <v>33</v>
      </c>
      <c r="F81" s="196"/>
      <c r="G81" s="426">
        <v>26</v>
      </c>
      <c r="H81" s="304"/>
      <c r="I81" s="541">
        <f>SUM(G81:G88)</f>
        <v>230</v>
      </c>
      <c r="J81" s="42"/>
      <c r="K81" s="307">
        <v>4.8148148148148152E-3</v>
      </c>
      <c r="L81" s="310">
        <v>7</v>
      </c>
      <c r="O81" s="439">
        <f>G81+G82+G83+G84+G85+G86+G87+G88</f>
        <v>230</v>
      </c>
    </row>
    <row r="82" spans="1:18" ht="25.05" customHeight="1" x14ac:dyDescent="0.25">
      <c r="A82" s="33">
        <v>2</v>
      </c>
      <c r="B82" s="449">
        <v>216</v>
      </c>
      <c r="C82" s="124" t="s">
        <v>202</v>
      </c>
      <c r="D82" s="236">
        <v>39570</v>
      </c>
      <c r="E82" s="173">
        <v>37.5</v>
      </c>
      <c r="F82" s="173"/>
      <c r="G82" s="427">
        <v>35</v>
      </c>
      <c r="H82" s="305"/>
      <c r="I82" s="542"/>
      <c r="J82" s="43"/>
      <c r="K82" s="308"/>
      <c r="L82" s="311"/>
    </row>
    <row r="83" spans="1:18" ht="25.05" customHeight="1" x14ac:dyDescent="0.25">
      <c r="A83" s="33">
        <v>3</v>
      </c>
      <c r="B83" s="449">
        <v>201</v>
      </c>
      <c r="C83" s="124" t="s">
        <v>196</v>
      </c>
      <c r="D83" s="236">
        <v>39937</v>
      </c>
      <c r="E83" s="173">
        <v>31.5</v>
      </c>
      <c r="F83" s="173"/>
      <c r="G83" s="427">
        <v>23</v>
      </c>
      <c r="H83" s="305"/>
      <c r="I83" s="542"/>
      <c r="J83" s="43"/>
      <c r="K83" s="308"/>
      <c r="L83" s="311"/>
    </row>
    <row r="84" spans="1:18" ht="25.05" customHeight="1" x14ac:dyDescent="0.25">
      <c r="A84" s="33">
        <v>4</v>
      </c>
      <c r="B84" s="449">
        <v>292</v>
      </c>
      <c r="C84" s="124" t="s">
        <v>197</v>
      </c>
      <c r="D84" s="236">
        <v>39762</v>
      </c>
      <c r="E84" s="173">
        <v>37</v>
      </c>
      <c r="F84" s="173"/>
      <c r="G84" s="427">
        <v>34</v>
      </c>
      <c r="H84" s="305"/>
      <c r="I84" s="542"/>
      <c r="J84" s="43"/>
      <c r="K84" s="308"/>
      <c r="L84" s="311"/>
    </row>
    <row r="85" spans="1:18" ht="25.05" customHeight="1" x14ac:dyDescent="0.25">
      <c r="A85" s="33">
        <v>5</v>
      </c>
      <c r="B85" s="449">
        <v>290</v>
      </c>
      <c r="C85" s="124" t="s">
        <v>198</v>
      </c>
      <c r="D85" s="236">
        <v>39812</v>
      </c>
      <c r="E85" s="173">
        <v>39</v>
      </c>
      <c r="F85" s="173"/>
      <c r="G85" s="427">
        <v>38</v>
      </c>
      <c r="H85" s="305"/>
      <c r="I85" s="542"/>
      <c r="J85" s="43"/>
      <c r="K85" s="308"/>
      <c r="L85" s="311"/>
      <c r="N85" s="82"/>
      <c r="O85" s="87"/>
      <c r="R85" s="87"/>
    </row>
    <row r="86" spans="1:18" ht="25.05" customHeight="1" x14ac:dyDescent="0.25">
      <c r="A86" s="33">
        <v>6</v>
      </c>
      <c r="B86" s="449">
        <v>286</v>
      </c>
      <c r="C86" s="378" t="s">
        <v>199</v>
      </c>
      <c r="D86" s="236">
        <v>39819</v>
      </c>
      <c r="E86" s="173">
        <v>42</v>
      </c>
      <c r="F86" s="173"/>
      <c r="G86" s="427">
        <v>44</v>
      </c>
      <c r="H86" s="305"/>
      <c r="I86" s="542"/>
      <c r="J86" s="43"/>
      <c r="K86" s="308"/>
      <c r="L86" s="311"/>
    </row>
    <row r="87" spans="1:18" ht="25.05" customHeight="1" x14ac:dyDescent="0.25">
      <c r="A87" s="33">
        <v>7</v>
      </c>
      <c r="B87" s="449">
        <v>212</v>
      </c>
      <c r="C87" s="124" t="s">
        <v>201</v>
      </c>
      <c r="D87" s="236">
        <v>39716</v>
      </c>
      <c r="E87" s="173">
        <v>25</v>
      </c>
      <c r="F87" s="173"/>
      <c r="G87" s="427"/>
      <c r="H87" s="305"/>
      <c r="I87" s="542"/>
      <c r="J87" s="43"/>
      <c r="K87" s="308"/>
      <c r="L87" s="311"/>
    </row>
    <row r="88" spans="1:18" ht="25.05" customHeight="1" thickBot="1" x14ac:dyDescent="0.3">
      <c r="A88" s="34">
        <v>8</v>
      </c>
      <c r="B88" s="450">
        <v>294</v>
      </c>
      <c r="C88" s="368" t="s">
        <v>436</v>
      </c>
      <c r="D88" s="237"/>
      <c r="E88" s="197">
        <v>35</v>
      </c>
      <c r="F88" s="197"/>
      <c r="G88" s="429">
        <v>30</v>
      </c>
      <c r="H88" s="306"/>
      <c r="I88" s="543"/>
      <c r="J88" s="44"/>
      <c r="K88" s="309"/>
      <c r="L88" s="312"/>
    </row>
    <row r="89" spans="1:18" ht="25.05" customHeight="1" thickBot="1" x14ac:dyDescent="0.3">
      <c r="A89" s="85"/>
      <c r="B89" s="396" t="s">
        <v>94</v>
      </c>
      <c r="C89" s="114" t="s">
        <v>115</v>
      </c>
      <c r="D89" s="65"/>
      <c r="E89" s="35"/>
      <c r="F89" s="35"/>
      <c r="G89" s="430"/>
      <c r="H89" s="35"/>
      <c r="I89" s="511"/>
      <c r="J89" s="74"/>
      <c r="K89" s="74"/>
      <c r="L89" s="86"/>
    </row>
    <row r="90" spans="1:18" ht="25.05" customHeight="1" x14ac:dyDescent="0.25">
      <c r="A90" s="40">
        <v>1</v>
      </c>
      <c r="B90" s="448">
        <v>301</v>
      </c>
      <c r="C90" s="367" t="s">
        <v>285</v>
      </c>
      <c r="D90" s="155">
        <v>40059</v>
      </c>
      <c r="E90" s="196">
        <v>46.5</v>
      </c>
      <c r="F90" s="196"/>
      <c r="G90" s="431">
        <v>53</v>
      </c>
      <c r="H90" s="304"/>
      <c r="I90" s="541">
        <f>SUM(G90:G97)</f>
        <v>195</v>
      </c>
      <c r="J90" s="42"/>
      <c r="K90" s="307">
        <v>2.9861111111111113E-3</v>
      </c>
      <c r="L90" s="310">
        <v>15</v>
      </c>
      <c r="O90" s="439">
        <f>G90+G91+G92+G93+G94+G95+G96+G97</f>
        <v>195</v>
      </c>
    </row>
    <row r="91" spans="1:18" ht="25.05" customHeight="1" x14ac:dyDescent="0.25">
      <c r="A91" s="33">
        <v>2</v>
      </c>
      <c r="B91" s="449">
        <v>374</v>
      </c>
      <c r="C91" s="124" t="s">
        <v>286</v>
      </c>
      <c r="D91" s="142">
        <v>39983</v>
      </c>
      <c r="E91" s="173">
        <v>36</v>
      </c>
      <c r="F91" s="173"/>
      <c r="G91" s="432">
        <v>32</v>
      </c>
      <c r="H91" s="305"/>
      <c r="I91" s="542"/>
      <c r="J91" s="43"/>
      <c r="K91" s="308"/>
      <c r="L91" s="311"/>
    </row>
    <row r="92" spans="1:18" ht="25.05" customHeight="1" x14ac:dyDescent="0.25">
      <c r="A92" s="33">
        <v>3</v>
      </c>
      <c r="B92" s="449">
        <v>352</v>
      </c>
      <c r="C92" s="373" t="s">
        <v>287</v>
      </c>
      <c r="D92" s="142">
        <v>40058</v>
      </c>
      <c r="E92" s="173">
        <v>30.5</v>
      </c>
      <c r="F92" s="173"/>
      <c r="G92" s="432">
        <v>21</v>
      </c>
      <c r="H92" s="305"/>
      <c r="I92" s="542"/>
      <c r="J92" s="43"/>
      <c r="K92" s="308"/>
      <c r="L92" s="311"/>
    </row>
    <row r="93" spans="1:18" ht="25.05" customHeight="1" x14ac:dyDescent="0.25">
      <c r="A93" s="33">
        <v>4</v>
      </c>
      <c r="B93" s="449">
        <v>382</v>
      </c>
      <c r="C93" s="373" t="s">
        <v>288</v>
      </c>
      <c r="D93" s="142">
        <v>39969</v>
      </c>
      <c r="E93" s="173">
        <v>26</v>
      </c>
      <c r="F93" s="173"/>
      <c r="G93" s="432">
        <v>12</v>
      </c>
      <c r="H93" s="305"/>
      <c r="I93" s="542"/>
      <c r="J93" s="43"/>
      <c r="K93" s="308"/>
      <c r="L93" s="311"/>
    </row>
    <row r="94" spans="1:18" ht="25.05" customHeight="1" x14ac:dyDescent="0.25">
      <c r="A94" s="33">
        <v>5</v>
      </c>
      <c r="B94" s="449">
        <v>378</v>
      </c>
      <c r="C94" s="373" t="s">
        <v>289</v>
      </c>
      <c r="D94" s="142">
        <v>40224</v>
      </c>
      <c r="E94" s="173">
        <v>33.5</v>
      </c>
      <c r="F94" s="173"/>
      <c r="G94" s="432">
        <v>27</v>
      </c>
      <c r="H94" s="305"/>
      <c r="I94" s="542"/>
      <c r="J94" s="43"/>
      <c r="K94" s="308"/>
      <c r="L94" s="311"/>
      <c r="N94" s="82"/>
      <c r="O94" s="87"/>
    </row>
    <row r="95" spans="1:18" ht="25.05" customHeight="1" x14ac:dyDescent="0.25">
      <c r="A95" s="33">
        <v>6</v>
      </c>
      <c r="B95" s="449">
        <v>335</v>
      </c>
      <c r="C95" s="373" t="s">
        <v>290</v>
      </c>
      <c r="D95" s="142">
        <v>39877</v>
      </c>
      <c r="E95" s="173">
        <v>32.5</v>
      </c>
      <c r="F95" s="173"/>
      <c r="G95" s="432">
        <v>25</v>
      </c>
      <c r="H95" s="305"/>
      <c r="I95" s="542"/>
      <c r="J95" s="43"/>
      <c r="K95" s="308"/>
      <c r="L95" s="311"/>
    </row>
    <row r="96" spans="1:18" ht="25.05" customHeight="1" x14ac:dyDescent="0.25">
      <c r="A96" s="33">
        <v>7</v>
      </c>
      <c r="B96" s="449">
        <v>359</v>
      </c>
      <c r="C96" s="373" t="s">
        <v>291</v>
      </c>
      <c r="D96" s="142">
        <v>39977</v>
      </c>
      <c r="E96" s="173">
        <v>32.5</v>
      </c>
      <c r="F96" s="173"/>
      <c r="G96" s="433">
        <v>25</v>
      </c>
      <c r="H96" s="305"/>
      <c r="I96" s="542"/>
      <c r="J96" s="43"/>
      <c r="K96" s="308"/>
      <c r="L96" s="311"/>
    </row>
    <row r="97" spans="1:15" ht="25.05" customHeight="1" thickBot="1" x14ac:dyDescent="0.3">
      <c r="A97" s="34">
        <v>8</v>
      </c>
      <c r="B97" s="414">
        <v>244</v>
      </c>
      <c r="C97" s="374" t="s">
        <v>292</v>
      </c>
      <c r="D97" s="166">
        <v>40235</v>
      </c>
      <c r="E97" s="197">
        <v>25</v>
      </c>
      <c r="F97" s="197"/>
      <c r="G97" s="434"/>
      <c r="H97" s="306"/>
      <c r="I97" s="543"/>
      <c r="J97" s="44"/>
      <c r="K97" s="309"/>
      <c r="L97" s="312"/>
    </row>
    <row r="98" spans="1:15" ht="25.05" customHeight="1" thickBot="1" x14ac:dyDescent="0.3">
      <c r="A98" s="85"/>
      <c r="B98" s="396" t="s">
        <v>95</v>
      </c>
      <c r="C98" s="114" t="s">
        <v>85</v>
      </c>
      <c r="D98" s="65"/>
      <c r="E98" s="35"/>
      <c r="F98" s="35"/>
      <c r="G98" s="430"/>
      <c r="H98" s="35"/>
      <c r="I98" s="511"/>
      <c r="J98" s="74"/>
      <c r="K98" s="74"/>
      <c r="L98" s="86"/>
    </row>
    <row r="99" spans="1:15" ht="25.05" customHeight="1" x14ac:dyDescent="0.25">
      <c r="A99" s="40">
        <v>1</v>
      </c>
      <c r="B99" s="448">
        <v>295</v>
      </c>
      <c r="C99" s="364" t="s">
        <v>187</v>
      </c>
      <c r="D99" s="162">
        <v>39870</v>
      </c>
      <c r="E99" s="196">
        <v>42.5</v>
      </c>
      <c r="F99" s="196"/>
      <c r="G99" s="426">
        <v>45</v>
      </c>
      <c r="H99" s="304"/>
      <c r="I99" s="541">
        <f>SUM(G99:G106)</f>
        <v>208</v>
      </c>
      <c r="J99" s="42"/>
      <c r="K99" s="307">
        <v>3.5879629629629629E-3</v>
      </c>
      <c r="L99" s="310">
        <v>11</v>
      </c>
      <c r="O99" s="439">
        <f>G99+G100+G101+G102+G103+G104+G105+G106</f>
        <v>208</v>
      </c>
    </row>
    <row r="100" spans="1:15" ht="25.05" customHeight="1" x14ac:dyDescent="0.25">
      <c r="A100" s="33">
        <v>2</v>
      </c>
      <c r="B100" s="449">
        <v>252</v>
      </c>
      <c r="C100" s="365" t="s">
        <v>188</v>
      </c>
      <c r="D100" s="141">
        <v>39428</v>
      </c>
      <c r="E100" s="173">
        <v>28.5</v>
      </c>
      <c r="F100" s="173"/>
      <c r="G100" s="427">
        <v>17</v>
      </c>
      <c r="H100" s="305"/>
      <c r="I100" s="542"/>
      <c r="J100" s="43"/>
      <c r="K100" s="308"/>
      <c r="L100" s="311"/>
    </row>
    <row r="101" spans="1:15" ht="25.05" customHeight="1" x14ac:dyDescent="0.25">
      <c r="A101" s="33">
        <v>3</v>
      </c>
      <c r="B101" s="449">
        <v>395</v>
      </c>
      <c r="C101" s="365" t="s">
        <v>189</v>
      </c>
      <c r="D101" s="141">
        <v>39677</v>
      </c>
      <c r="E101" s="173">
        <v>30</v>
      </c>
      <c r="F101" s="173"/>
      <c r="G101" s="427">
        <v>20</v>
      </c>
      <c r="H101" s="305"/>
      <c r="I101" s="542"/>
      <c r="J101" s="43"/>
      <c r="K101" s="308"/>
      <c r="L101" s="311"/>
    </row>
    <row r="102" spans="1:15" ht="25.05" customHeight="1" x14ac:dyDescent="0.25">
      <c r="A102" s="33">
        <v>4</v>
      </c>
      <c r="B102" s="449">
        <v>349</v>
      </c>
      <c r="C102" s="365" t="s">
        <v>190</v>
      </c>
      <c r="D102" s="141">
        <v>39669</v>
      </c>
      <c r="E102" s="173">
        <v>27</v>
      </c>
      <c r="F102" s="173"/>
      <c r="G102" s="427"/>
      <c r="H102" s="305"/>
      <c r="I102" s="542"/>
      <c r="J102" s="43"/>
      <c r="K102" s="308"/>
      <c r="L102" s="311"/>
    </row>
    <row r="103" spans="1:15" ht="25.05" customHeight="1" x14ac:dyDescent="0.25">
      <c r="A103" s="33">
        <v>5</v>
      </c>
      <c r="B103" s="449">
        <v>358</v>
      </c>
      <c r="C103" s="365" t="s">
        <v>191</v>
      </c>
      <c r="D103" s="141">
        <v>39900</v>
      </c>
      <c r="E103" s="173">
        <v>35.5</v>
      </c>
      <c r="F103" s="173"/>
      <c r="G103" s="427">
        <v>31</v>
      </c>
      <c r="H103" s="305"/>
      <c r="I103" s="542"/>
      <c r="J103" s="43"/>
      <c r="K103" s="308"/>
      <c r="L103" s="311"/>
      <c r="N103" s="82"/>
      <c r="O103" s="87"/>
    </row>
    <row r="104" spans="1:15" ht="25.05" customHeight="1" x14ac:dyDescent="0.25">
      <c r="A104" s="33">
        <v>6</v>
      </c>
      <c r="B104" s="449">
        <v>381</v>
      </c>
      <c r="C104" s="365" t="s">
        <v>192</v>
      </c>
      <c r="D104" s="141">
        <v>40270</v>
      </c>
      <c r="E104" s="173">
        <v>27</v>
      </c>
      <c r="F104" s="173"/>
      <c r="G104" s="427">
        <v>14</v>
      </c>
      <c r="H104" s="305"/>
      <c r="I104" s="542"/>
      <c r="J104" s="43"/>
      <c r="K104" s="308"/>
      <c r="L104" s="311"/>
    </row>
    <row r="105" spans="1:15" ht="25.05" customHeight="1" x14ac:dyDescent="0.25">
      <c r="A105" s="33">
        <v>7</v>
      </c>
      <c r="B105" s="449">
        <v>305</v>
      </c>
      <c r="C105" s="365" t="s">
        <v>193</v>
      </c>
      <c r="D105" s="141">
        <v>39611</v>
      </c>
      <c r="E105" s="173">
        <v>40.5</v>
      </c>
      <c r="F105" s="173"/>
      <c r="G105" s="427">
        <v>41</v>
      </c>
      <c r="H105" s="305"/>
      <c r="I105" s="542"/>
      <c r="J105" s="43"/>
      <c r="K105" s="308"/>
      <c r="L105" s="311"/>
    </row>
    <row r="106" spans="1:15" ht="25.05" customHeight="1" thickBot="1" x14ac:dyDescent="0.3">
      <c r="A106" s="34">
        <v>8</v>
      </c>
      <c r="B106" s="450">
        <v>369</v>
      </c>
      <c r="C106" s="366" t="s">
        <v>194</v>
      </c>
      <c r="D106" s="158">
        <v>39495</v>
      </c>
      <c r="E106" s="197">
        <v>40</v>
      </c>
      <c r="F106" s="197"/>
      <c r="G106" s="428">
        <v>40</v>
      </c>
      <c r="H106" s="306"/>
      <c r="I106" s="543"/>
      <c r="J106" s="44"/>
      <c r="K106" s="309"/>
      <c r="L106" s="312"/>
    </row>
    <row r="107" spans="1:15" ht="25.05" customHeight="1" thickBot="1" x14ac:dyDescent="0.3">
      <c r="A107" s="85"/>
      <c r="B107" s="396" t="s">
        <v>96</v>
      </c>
      <c r="C107" s="114" t="s">
        <v>116</v>
      </c>
      <c r="D107" s="65"/>
      <c r="E107" s="35"/>
      <c r="F107" s="35"/>
      <c r="G107" s="430"/>
      <c r="H107" s="35"/>
      <c r="I107" s="511"/>
      <c r="J107" s="74"/>
      <c r="K107" s="74"/>
      <c r="L107" s="86"/>
    </row>
    <row r="108" spans="1:15" ht="25.05" customHeight="1" x14ac:dyDescent="0.25">
      <c r="A108" s="40">
        <v>1</v>
      </c>
      <c r="B108" s="448">
        <v>356</v>
      </c>
      <c r="C108" s="364" t="s">
        <v>351</v>
      </c>
      <c r="D108" s="162">
        <v>39870</v>
      </c>
      <c r="E108" s="196">
        <v>35</v>
      </c>
      <c r="F108" s="196"/>
      <c r="G108" s="426">
        <v>30</v>
      </c>
      <c r="H108" s="304"/>
      <c r="I108" s="541">
        <f>SUM(G108:G115)</f>
        <v>201</v>
      </c>
      <c r="J108" s="42"/>
      <c r="K108" s="307">
        <v>3.5879629629629629E-3</v>
      </c>
      <c r="L108" s="310">
        <v>13</v>
      </c>
      <c r="O108" s="439">
        <f>G108+G109+G110+G111+G112+G113+G114+G115</f>
        <v>201</v>
      </c>
    </row>
    <row r="109" spans="1:15" ht="25.05" customHeight="1" x14ac:dyDescent="0.25">
      <c r="A109" s="33">
        <v>2</v>
      </c>
      <c r="B109" s="449">
        <v>326</v>
      </c>
      <c r="C109" s="365" t="s">
        <v>352</v>
      </c>
      <c r="D109" s="141">
        <v>39428</v>
      </c>
      <c r="E109" s="173">
        <v>34.5</v>
      </c>
      <c r="F109" s="173"/>
      <c r="G109" s="427">
        <v>29</v>
      </c>
      <c r="H109" s="305"/>
      <c r="I109" s="542"/>
      <c r="J109" s="43"/>
      <c r="K109" s="308"/>
      <c r="L109" s="311"/>
    </row>
    <row r="110" spans="1:15" ht="25.05" customHeight="1" x14ac:dyDescent="0.25">
      <c r="A110" s="33">
        <v>3</v>
      </c>
      <c r="B110" s="449">
        <v>312</v>
      </c>
      <c r="C110" s="365" t="s">
        <v>353</v>
      </c>
      <c r="D110" s="141">
        <v>39677</v>
      </c>
      <c r="E110" s="173">
        <v>35</v>
      </c>
      <c r="F110" s="173"/>
      <c r="G110" s="427">
        <v>30</v>
      </c>
      <c r="H110" s="305"/>
      <c r="I110" s="542"/>
      <c r="J110" s="43"/>
      <c r="K110" s="308"/>
      <c r="L110" s="311"/>
    </row>
    <row r="111" spans="1:15" ht="25.05" customHeight="1" x14ac:dyDescent="0.25">
      <c r="A111" s="33">
        <v>4</v>
      </c>
      <c r="B111" s="449">
        <v>343</v>
      </c>
      <c r="C111" s="365" t="s">
        <v>354</v>
      </c>
      <c r="D111" s="141">
        <v>39669</v>
      </c>
      <c r="E111" s="173">
        <v>30</v>
      </c>
      <c r="F111" s="173"/>
      <c r="G111" s="427">
        <v>20</v>
      </c>
      <c r="H111" s="305"/>
      <c r="I111" s="542"/>
      <c r="J111" s="43"/>
      <c r="K111" s="308"/>
      <c r="L111" s="311"/>
    </row>
    <row r="112" spans="1:15" ht="25.05" customHeight="1" x14ac:dyDescent="0.25">
      <c r="A112" s="33">
        <v>5</v>
      </c>
      <c r="B112" s="449">
        <v>307</v>
      </c>
      <c r="C112" s="365" t="s">
        <v>355</v>
      </c>
      <c r="D112" s="141">
        <v>39900</v>
      </c>
      <c r="E112" s="173">
        <v>20.5</v>
      </c>
      <c r="F112" s="173"/>
      <c r="G112" s="427"/>
      <c r="H112" s="305"/>
      <c r="I112" s="542"/>
      <c r="J112" s="43"/>
      <c r="K112" s="308"/>
      <c r="L112" s="311"/>
    </row>
    <row r="113" spans="1:16" ht="25.05" customHeight="1" x14ac:dyDescent="0.25">
      <c r="A113" s="33">
        <v>6</v>
      </c>
      <c r="B113" s="449">
        <v>340</v>
      </c>
      <c r="C113" s="365" t="s">
        <v>356</v>
      </c>
      <c r="D113" s="141">
        <v>40270</v>
      </c>
      <c r="E113" s="173">
        <v>37</v>
      </c>
      <c r="F113" s="173"/>
      <c r="G113" s="427">
        <v>34</v>
      </c>
      <c r="H113" s="305"/>
      <c r="I113" s="542"/>
      <c r="J113" s="43"/>
      <c r="K113" s="308"/>
      <c r="L113" s="311"/>
    </row>
    <row r="114" spans="1:16" ht="25.05" customHeight="1" x14ac:dyDescent="0.25">
      <c r="A114" s="33">
        <v>7</v>
      </c>
      <c r="B114" s="449">
        <v>328</v>
      </c>
      <c r="C114" s="365" t="s">
        <v>357</v>
      </c>
      <c r="D114" s="141">
        <v>39611</v>
      </c>
      <c r="E114" s="173">
        <v>38</v>
      </c>
      <c r="F114" s="173"/>
      <c r="G114" s="427">
        <v>36</v>
      </c>
      <c r="H114" s="305"/>
      <c r="I114" s="542"/>
      <c r="J114" s="43"/>
      <c r="K114" s="308"/>
      <c r="L114" s="311"/>
    </row>
    <row r="115" spans="1:16" ht="25.05" customHeight="1" thickBot="1" x14ac:dyDescent="0.3">
      <c r="A115" s="34">
        <v>8</v>
      </c>
      <c r="B115" s="450">
        <v>334</v>
      </c>
      <c r="C115" s="366" t="s">
        <v>358</v>
      </c>
      <c r="D115" s="158">
        <v>39495</v>
      </c>
      <c r="E115" s="197">
        <v>31</v>
      </c>
      <c r="F115" s="197"/>
      <c r="G115" s="428">
        <v>22</v>
      </c>
      <c r="H115" s="306"/>
      <c r="I115" s="543"/>
      <c r="J115" s="44"/>
      <c r="K115" s="309"/>
      <c r="L115" s="312"/>
    </row>
    <row r="116" spans="1:16" ht="25.05" customHeight="1" thickBot="1" x14ac:dyDescent="0.3">
      <c r="A116" s="85"/>
      <c r="B116" s="396" t="s">
        <v>97</v>
      </c>
      <c r="C116" s="114" t="s">
        <v>326</v>
      </c>
      <c r="D116" s="65"/>
      <c r="E116" s="35"/>
      <c r="F116" s="35"/>
      <c r="G116" s="430"/>
      <c r="H116" s="35"/>
      <c r="I116" s="511"/>
      <c r="J116" s="74"/>
      <c r="K116" s="74"/>
      <c r="L116" s="86"/>
    </row>
    <row r="117" spans="1:16" ht="25.05" customHeight="1" x14ac:dyDescent="0.25">
      <c r="A117" s="40">
        <v>1</v>
      </c>
      <c r="B117" s="448">
        <v>347</v>
      </c>
      <c r="C117" s="372" t="s">
        <v>150</v>
      </c>
      <c r="D117" s="217">
        <v>39534</v>
      </c>
      <c r="E117" s="196">
        <v>41.5</v>
      </c>
      <c r="F117" s="196"/>
      <c r="G117" s="426">
        <v>43</v>
      </c>
      <c r="H117" s="304"/>
      <c r="I117" s="541">
        <f>SUM(G117:G124)</f>
        <v>278</v>
      </c>
      <c r="J117" s="42"/>
      <c r="K117" s="307">
        <v>3.7037037037037034E-3</v>
      </c>
      <c r="L117" s="575">
        <v>2</v>
      </c>
      <c r="O117" s="439">
        <f>G117+G118+G119+G120+G121+G122+G123+G124</f>
        <v>278</v>
      </c>
    </row>
    <row r="118" spans="1:16" ht="25.05" customHeight="1" x14ac:dyDescent="0.25">
      <c r="A118" s="33">
        <v>2</v>
      </c>
      <c r="B118" s="449">
        <v>322</v>
      </c>
      <c r="C118" s="373" t="s">
        <v>151</v>
      </c>
      <c r="D118" s="218">
        <v>39451</v>
      </c>
      <c r="E118" s="173">
        <v>19.5</v>
      </c>
      <c r="F118" s="173"/>
      <c r="G118" s="427"/>
      <c r="H118" s="305"/>
      <c r="I118" s="542"/>
      <c r="J118" s="43"/>
      <c r="K118" s="308"/>
      <c r="L118" s="576"/>
    </row>
    <row r="119" spans="1:16" ht="25.05" customHeight="1" x14ac:dyDescent="0.25">
      <c r="A119" s="33">
        <v>3</v>
      </c>
      <c r="B119" s="449">
        <v>393</v>
      </c>
      <c r="C119" s="373" t="s">
        <v>152</v>
      </c>
      <c r="D119" s="219">
        <v>40011</v>
      </c>
      <c r="E119" s="173">
        <v>36.5</v>
      </c>
      <c r="F119" s="173"/>
      <c r="G119" s="427">
        <v>33</v>
      </c>
      <c r="H119" s="305"/>
      <c r="I119" s="542"/>
      <c r="J119" s="43"/>
      <c r="K119" s="308"/>
      <c r="L119" s="576"/>
    </row>
    <row r="120" spans="1:16" ht="25.05" customHeight="1" x14ac:dyDescent="0.25">
      <c r="A120" s="33">
        <v>4</v>
      </c>
      <c r="B120" s="449">
        <v>310</v>
      </c>
      <c r="C120" s="373" t="s">
        <v>153</v>
      </c>
      <c r="D120" s="219">
        <v>39840</v>
      </c>
      <c r="E120" s="173">
        <v>27</v>
      </c>
      <c r="F120" s="173"/>
      <c r="G120" s="427">
        <v>14</v>
      </c>
      <c r="H120" s="305"/>
      <c r="I120" s="542"/>
      <c r="J120" s="43"/>
      <c r="K120" s="308"/>
      <c r="L120" s="576"/>
      <c r="N120" s="82"/>
      <c r="O120" s="87"/>
      <c r="P120" s="87"/>
    </row>
    <row r="121" spans="1:16" ht="25.05" customHeight="1" x14ac:dyDescent="0.25">
      <c r="A121" s="33">
        <v>5</v>
      </c>
      <c r="B121" s="449">
        <v>346</v>
      </c>
      <c r="C121" s="373" t="s">
        <v>155</v>
      </c>
      <c r="D121" s="219">
        <v>39984</v>
      </c>
      <c r="E121" s="173">
        <v>37</v>
      </c>
      <c r="F121" s="173"/>
      <c r="G121" s="427">
        <v>34</v>
      </c>
      <c r="H121" s="305"/>
      <c r="I121" s="542"/>
      <c r="J121" s="43"/>
      <c r="K121" s="308"/>
      <c r="L121" s="576"/>
    </row>
    <row r="122" spans="1:16" ht="25.05" customHeight="1" x14ac:dyDescent="0.25">
      <c r="A122" s="33">
        <v>6</v>
      </c>
      <c r="B122" s="449">
        <v>300</v>
      </c>
      <c r="C122" s="373" t="s">
        <v>154</v>
      </c>
      <c r="D122" s="219">
        <v>39961</v>
      </c>
      <c r="E122" s="173">
        <v>54</v>
      </c>
      <c r="F122" s="173"/>
      <c r="G122" s="427">
        <v>68</v>
      </c>
      <c r="H122" s="305"/>
      <c r="I122" s="542"/>
      <c r="J122" s="43"/>
      <c r="K122" s="308"/>
      <c r="L122" s="576"/>
    </row>
    <row r="123" spans="1:16" ht="25.05" customHeight="1" x14ac:dyDescent="0.25">
      <c r="A123" s="33">
        <v>7</v>
      </c>
      <c r="B123" s="449">
        <v>389</v>
      </c>
      <c r="C123" s="373" t="s">
        <v>156</v>
      </c>
      <c r="D123" s="219">
        <v>39437</v>
      </c>
      <c r="E123" s="173">
        <v>40.5</v>
      </c>
      <c r="F123" s="173"/>
      <c r="G123" s="427">
        <v>41</v>
      </c>
      <c r="H123" s="305"/>
      <c r="I123" s="542"/>
      <c r="J123" s="43"/>
      <c r="K123" s="308"/>
      <c r="L123" s="576"/>
    </row>
    <row r="124" spans="1:16" ht="25.05" customHeight="1" thickBot="1" x14ac:dyDescent="0.3">
      <c r="A124" s="34">
        <v>8</v>
      </c>
      <c r="B124" s="450">
        <v>363</v>
      </c>
      <c r="C124" s="374" t="s">
        <v>157</v>
      </c>
      <c r="D124" s="220">
        <v>39905</v>
      </c>
      <c r="E124" s="197">
        <v>42.5</v>
      </c>
      <c r="F124" s="197"/>
      <c r="G124" s="428">
        <v>45</v>
      </c>
      <c r="H124" s="306"/>
      <c r="I124" s="543"/>
      <c r="J124" s="44"/>
      <c r="K124" s="309"/>
      <c r="L124" s="577"/>
    </row>
    <row r="125" spans="1:16" ht="25.05" customHeight="1" thickBot="1" x14ac:dyDescent="0.3">
      <c r="A125" s="85"/>
      <c r="B125" s="396" t="s">
        <v>98</v>
      </c>
      <c r="C125" s="114" t="s">
        <v>166</v>
      </c>
      <c r="D125" s="65"/>
      <c r="E125" s="35"/>
      <c r="F125" s="35"/>
      <c r="G125" s="430"/>
      <c r="H125" s="35"/>
      <c r="I125" s="544"/>
      <c r="J125" s="74"/>
      <c r="K125" s="74"/>
      <c r="L125" s="192"/>
    </row>
    <row r="126" spans="1:16" ht="25.05" customHeight="1" x14ac:dyDescent="0.25">
      <c r="A126" s="40">
        <v>1</v>
      </c>
      <c r="B126" s="448">
        <v>266</v>
      </c>
      <c r="C126" s="372" t="s">
        <v>167</v>
      </c>
      <c r="D126" s="225">
        <v>39240</v>
      </c>
      <c r="E126" s="196">
        <v>21</v>
      </c>
      <c r="F126" s="196"/>
      <c r="G126" s="426"/>
      <c r="H126" s="304"/>
      <c r="I126" s="541">
        <f>SUM(G126:G133)</f>
        <v>127</v>
      </c>
      <c r="J126" s="42"/>
      <c r="K126" s="307"/>
      <c r="L126" s="310">
        <v>25</v>
      </c>
      <c r="O126" s="439">
        <f>G126+G127+G128+G129+G130+G131+G132+G133</f>
        <v>127</v>
      </c>
    </row>
    <row r="127" spans="1:16" ht="25.05" customHeight="1" x14ac:dyDescent="0.25">
      <c r="A127" s="33">
        <v>2</v>
      </c>
      <c r="B127" s="449">
        <v>260</v>
      </c>
      <c r="C127" s="379" t="s">
        <v>170</v>
      </c>
      <c r="D127" s="226">
        <v>39374</v>
      </c>
      <c r="E127" s="173">
        <v>30.5</v>
      </c>
      <c r="F127" s="173"/>
      <c r="G127" s="427">
        <v>21</v>
      </c>
      <c r="H127" s="305"/>
      <c r="I127" s="542"/>
      <c r="J127" s="43"/>
      <c r="K127" s="308"/>
      <c r="L127" s="311"/>
    </row>
    <row r="128" spans="1:16" ht="25.05" customHeight="1" x14ac:dyDescent="0.25">
      <c r="A128" s="33">
        <v>3</v>
      </c>
      <c r="B128" s="449">
        <v>218</v>
      </c>
      <c r="C128" s="380" t="s">
        <v>168</v>
      </c>
      <c r="D128" s="226">
        <v>39784</v>
      </c>
      <c r="E128" s="173">
        <v>21</v>
      </c>
      <c r="F128" s="173"/>
      <c r="G128" s="427">
        <v>2</v>
      </c>
      <c r="H128" s="305"/>
      <c r="I128" s="542"/>
      <c r="J128" s="43"/>
      <c r="K128" s="308"/>
      <c r="L128" s="311"/>
    </row>
    <row r="129" spans="1:16" ht="25.05" customHeight="1" x14ac:dyDescent="0.25">
      <c r="A129" s="33">
        <v>4</v>
      </c>
      <c r="B129" s="449">
        <v>282</v>
      </c>
      <c r="C129" s="379" t="s">
        <v>171</v>
      </c>
      <c r="D129" s="226">
        <v>39903</v>
      </c>
      <c r="E129" s="173">
        <v>33</v>
      </c>
      <c r="F129" s="173"/>
      <c r="G129" s="427">
        <v>26</v>
      </c>
      <c r="H129" s="305"/>
      <c r="I129" s="542"/>
      <c r="J129" s="43"/>
      <c r="K129" s="308"/>
      <c r="L129" s="311"/>
    </row>
    <row r="130" spans="1:16" ht="25.05" customHeight="1" x14ac:dyDescent="0.25">
      <c r="A130" s="33">
        <v>5</v>
      </c>
      <c r="B130" s="449">
        <v>214</v>
      </c>
      <c r="C130" s="379" t="s">
        <v>367</v>
      </c>
      <c r="D130" s="226">
        <v>40244</v>
      </c>
      <c r="E130" s="173">
        <v>29</v>
      </c>
      <c r="F130" s="173"/>
      <c r="G130" s="427">
        <v>18</v>
      </c>
      <c r="H130" s="305"/>
      <c r="I130" s="542"/>
      <c r="J130" s="43"/>
      <c r="K130" s="308"/>
      <c r="L130" s="311"/>
      <c r="N130" s="82"/>
      <c r="O130" s="87"/>
    </row>
    <row r="131" spans="1:16" ht="25.05" customHeight="1" x14ac:dyDescent="0.25">
      <c r="A131" s="33">
        <v>6</v>
      </c>
      <c r="B131" s="449">
        <v>215</v>
      </c>
      <c r="C131" s="380" t="s">
        <v>169</v>
      </c>
      <c r="D131" s="226">
        <v>40105</v>
      </c>
      <c r="E131" s="173">
        <v>29.5</v>
      </c>
      <c r="F131" s="173"/>
      <c r="G131" s="427">
        <v>19</v>
      </c>
      <c r="H131" s="305"/>
      <c r="I131" s="542"/>
      <c r="J131" s="43"/>
      <c r="K131" s="308"/>
      <c r="L131" s="311"/>
    </row>
    <row r="132" spans="1:16" ht="25.05" customHeight="1" x14ac:dyDescent="0.25">
      <c r="A132" s="33">
        <v>7</v>
      </c>
      <c r="B132" s="449">
        <v>207</v>
      </c>
      <c r="C132" s="379" t="s">
        <v>172</v>
      </c>
      <c r="D132" s="226">
        <v>39694</v>
      </c>
      <c r="E132" s="173">
        <v>29.5</v>
      </c>
      <c r="F132" s="173"/>
      <c r="G132" s="427">
        <v>19</v>
      </c>
      <c r="H132" s="305"/>
      <c r="I132" s="542"/>
      <c r="J132" s="43"/>
      <c r="K132" s="308"/>
      <c r="L132" s="311"/>
    </row>
    <row r="133" spans="1:16" ht="25.05" customHeight="1" thickBot="1" x14ac:dyDescent="0.3">
      <c r="A133" s="34">
        <v>8</v>
      </c>
      <c r="B133" s="450">
        <v>298</v>
      </c>
      <c r="C133" s="381" t="s">
        <v>173</v>
      </c>
      <c r="D133" s="227"/>
      <c r="E133" s="197">
        <v>31</v>
      </c>
      <c r="F133" s="197"/>
      <c r="G133" s="428">
        <v>22</v>
      </c>
      <c r="H133" s="306"/>
      <c r="I133" s="543"/>
      <c r="J133" s="44"/>
      <c r="K133" s="309"/>
      <c r="L133" s="312"/>
    </row>
    <row r="134" spans="1:16" ht="25.05" customHeight="1" thickBot="1" x14ac:dyDescent="0.3">
      <c r="A134" s="85"/>
      <c r="B134" s="396" t="s">
        <v>99</v>
      </c>
      <c r="C134" s="114" t="s">
        <v>336</v>
      </c>
      <c r="D134" s="65"/>
      <c r="E134" s="35"/>
      <c r="F134" s="35"/>
      <c r="G134" s="430"/>
      <c r="H134" s="35"/>
      <c r="I134" s="511"/>
      <c r="J134" s="74"/>
      <c r="K134" s="74"/>
      <c r="L134" s="192"/>
    </row>
    <row r="135" spans="1:16" ht="25.05" customHeight="1" x14ac:dyDescent="0.25">
      <c r="A135" s="40">
        <v>1</v>
      </c>
      <c r="B135" s="448">
        <v>132</v>
      </c>
      <c r="C135" s="372" t="s">
        <v>277</v>
      </c>
      <c r="D135" s="167">
        <v>39510</v>
      </c>
      <c r="E135" s="196">
        <v>38.5</v>
      </c>
      <c r="F135" s="196"/>
      <c r="G135" s="426">
        <v>37</v>
      </c>
      <c r="H135" s="304"/>
      <c r="I135" s="541">
        <f>SUM(G135:G142)</f>
        <v>284</v>
      </c>
      <c r="J135" s="42"/>
      <c r="K135" s="307">
        <v>5.2314814814814819E-3</v>
      </c>
      <c r="L135" s="575">
        <v>1</v>
      </c>
      <c r="O135" s="439">
        <f>G135+G136+G137+G138+G139+G140+G141+G142</f>
        <v>284</v>
      </c>
    </row>
    <row r="136" spans="1:16" ht="25.05" customHeight="1" x14ac:dyDescent="0.25">
      <c r="A136" s="33">
        <v>2</v>
      </c>
      <c r="B136" s="449">
        <v>125</v>
      </c>
      <c r="C136" s="373" t="s">
        <v>278</v>
      </c>
      <c r="D136" s="149">
        <v>40166</v>
      </c>
      <c r="E136" s="173">
        <v>31.5</v>
      </c>
      <c r="F136" s="173"/>
      <c r="G136" s="427"/>
      <c r="H136" s="305"/>
      <c r="I136" s="542"/>
      <c r="J136" s="43"/>
      <c r="K136" s="308"/>
      <c r="L136" s="576"/>
    </row>
    <row r="137" spans="1:16" ht="25.05" customHeight="1" x14ac:dyDescent="0.25">
      <c r="A137" s="33">
        <v>3</v>
      </c>
      <c r="B137" s="449">
        <v>185</v>
      </c>
      <c r="C137" s="373" t="s">
        <v>279</v>
      </c>
      <c r="D137" s="149">
        <v>39290</v>
      </c>
      <c r="E137" s="173">
        <v>47</v>
      </c>
      <c r="F137" s="173"/>
      <c r="G137" s="427">
        <v>54</v>
      </c>
      <c r="H137" s="305"/>
      <c r="I137" s="542"/>
      <c r="J137" s="43"/>
      <c r="K137" s="308"/>
      <c r="L137" s="576"/>
    </row>
    <row r="138" spans="1:16" ht="25.05" customHeight="1" x14ac:dyDescent="0.25">
      <c r="A138" s="33">
        <v>4</v>
      </c>
      <c r="B138" s="449">
        <v>158</v>
      </c>
      <c r="C138" s="373" t="s">
        <v>280</v>
      </c>
      <c r="D138" s="149">
        <v>39546</v>
      </c>
      <c r="E138" s="173">
        <v>40</v>
      </c>
      <c r="F138" s="173"/>
      <c r="G138" s="427">
        <v>40</v>
      </c>
      <c r="H138" s="305"/>
      <c r="I138" s="542"/>
      <c r="J138" s="43"/>
      <c r="K138" s="308"/>
      <c r="L138" s="576"/>
    </row>
    <row r="139" spans="1:16" ht="25.05" customHeight="1" x14ac:dyDescent="0.25">
      <c r="A139" s="33">
        <v>5</v>
      </c>
      <c r="B139" s="452">
        <v>184</v>
      </c>
      <c r="C139" s="373" t="s">
        <v>281</v>
      </c>
      <c r="D139" s="148">
        <v>40107</v>
      </c>
      <c r="E139" s="173">
        <v>36</v>
      </c>
      <c r="F139" s="173"/>
      <c r="G139" s="427">
        <v>32</v>
      </c>
      <c r="H139" s="305"/>
      <c r="I139" s="542"/>
      <c r="J139" s="43"/>
      <c r="K139" s="308"/>
      <c r="L139" s="576"/>
      <c r="N139" s="82"/>
      <c r="O139" s="87"/>
    </row>
    <row r="140" spans="1:16" ht="25.05" customHeight="1" x14ac:dyDescent="0.25">
      <c r="A140" s="33">
        <v>6</v>
      </c>
      <c r="B140" s="449">
        <v>165</v>
      </c>
      <c r="C140" s="373" t="s">
        <v>282</v>
      </c>
      <c r="D140" s="149">
        <v>39887</v>
      </c>
      <c r="E140" s="173">
        <v>41</v>
      </c>
      <c r="F140" s="173"/>
      <c r="G140" s="427">
        <v>42</v>
      </c>
      <c r="H140" s="305"/>
      <c r="I140" s="542"/>
      <c r="J140" s="43"/>
      <c r="K140" s="308"/>
      <c r="L140" s="576"/>
      <c r="P140" s="118"/>
    </row>
    <row r="141" spans="1:16" ht="25.05" customHeight="1" x14ac:dyDescent="0.25">
      <c r="A141" s="33">
        <v>7</v>
      </c>
      <c r="B141" s="452">
        <v>177</v>
      </c>
      <c r="C141" s="373" t="s">
        <v>283</v>
      </c>
      <c r="D141" s="148">
        <v>40060</v>
      </c>
      <c r="E141" s="173">
        <v>39</v>
      </c>
      <c r="F141" s="173"/>
      <c r="G141" s="427">
        <v>38</v>
      </c>
      <c r="H141" s="305"/>
      <c r="I141" s="542"/>
      <c r="J141" s="43"/>
      <c r="K141" s="308"/>
      <c r="L141" s="576"/>
    </row>
    <row r="142" spans="1:16" ht="25.05" customHeight="1" thickBot="1" x14ac:dyDescent="0.3">
      <c r="A142" s="34">
        <v>8</v>
      </c>
      <c r="B142" s="450">
        <v>140</v>
      </c>
      <c r="C142" s="374" t="s">
        <v>284</v>
      </c>
      <c r="D142" s="168">
        <v>39712</v>
      </c>
      <c r="E142" s="197">
        <v>40.5</v>
      </c>
      <c r="F142" s="197"/>
      <c r="G142" s="428">
        <v>41</v>
      </c>
      <c r="H142" s="306"/>
      <c r="I142" s="543"/>
      <c r="J142" s="44"/>
      <c r="K142" s="309"/>
      <c r="L142" s="577"/>
    </row>
    <row r="143" spans="1:16" ht="25.05" customHeight="1" thickBot="1" x14ac:dyDescent="0.3">
      <c r="A143" s="247"/>
      <c r="B143" s="455" t="s">
        <v>100</v>
      </c>
      <c r="C143" s="270" t="s">
        <v>134</v>
      </c>
      <c r="D143" s="174"/>
      <c r="E143" s="160"/>
      <c r="F143" s="160"/>
      <c r="G143" s="435"/>
      <c r="H143" s="160"/>
      <c r="I143" s="545"/>
      <c r="J143" s="161"/>
      <c r="K143" s="161"/>
      <c r="L143" s="248"/>
      <c r="P143" s="255"/>
    </row>
    <row r="144" spans="1:16" ht="25.05" customHeight="1" x14ac:dyDescent="0.25">
      <c r="A144" s="40">
        <v>1</v>
      </c>
      <c r="B144" s="448">
        <v>323</v>
      </c>
      <c r="C144" s="367" t="s">
        <v>125</v>
      </c>
      <c r="D144" s="204">
        <v>40019</v>
      </c>
      <c r="E144" s="196">
        <v>33.5</v>
      </c>
      <c r="F144" s="196"/>
      <c r="G144" s="426">
        <v>27</v>
      </c>
      <c r="H144" s="304"/>
      <c r="I144" s="546">
        <f>SUM(G144:G151)</f>
        <v>206</v>
      </c>
      <c r="J144" s="42"/>
      <c r="K144" s="307"/>
      <c r="L144" s="310">
        <v>12</v>
      </c>
      <c r="O144" s="87"/>
    </row>
    <row r="145" spans="1:15" ht="25.05" customHeight="1" x14ac:dyDescent="0.25">
      <c r="A145" s="33">
        <v>2</v>
      </c>
      <c r="B145" s="449">
        <v>350</v>
      </c>
      <c r="C145" s="124" t="s">
        <v>126</v>
      </c>
      <c r="D145" s="205">
        <v>40018</v>
      </c>
      <c r="E145" s="173">
        <v>32</v>
      </c>
      <c r="F145" s="173"/>
      <c r="G145" s="427">
        <v>24</v>
      </c>
      <c r="H145" s="305"/>
      <c r="I145" s="547"/>
      <c r="J145" s="43"/>
      <c r="K145" s="308"/>
      <c r="L145" s="311"/>
    </row>
    <row r="146" spans="1:15" ht="25.05" customHeight="1" x14ac:dyDescent="0.25">
      <c r="A146" s="33">
        <v>3</v>
      </c>
      <c r="B146" s="449">
        <v>362</v>
      </c>
      <c r="C146" s="124" t="s">
        <v>127</v>
      </c>
      <c r="D146" s="205">
        <v>40040</v>
      </c>
      <c r="E146" s="173">
        <v>41.5</v>
      </c>
      <c r="F146" s="173"/>
      <c r="G146" s="427">
        <v>43</v>
      </c>
      <c r="H146" s="305"/>
      <c r="I146" s="547"/>
      <c r="J146" s="43"/>
      <c r="K146" s="308"/>
      <c r="L146" s="311"/>
      <c r="O146" s="439">
        <f>G144+G145+G146+G147+G148+G149+G150+G151</f>
        <v>206</v>
      </c>
    </row>
    <row r="147" spans="1:15" ht="25.05" customHeight="1" x14ac:dyDescent="0.25">
      <c r="A147" s="33">
        <v>4</v>
      </c>
      <c r="B147" s="449">
        <v>391</v>
      </c>
      <c r="C147" s="124" t="s">
        <v>128</v>
      </c>
      <c r="D147" s="205">
        <v>40137</v>
      </c>
      <c r="E147" s="173">
        <v>33.5</v>
      </c>
      <c r="F147" s="173"/>
      <c r="G147" s="427">
        <v>27</v>
      </c>
      <c r="H147" s="305"/>
      <c r="I147" s="547"/>
      <c r="J147" s="43"/>
      <c r="K147" s="308"/>
      <c r="L147" s="311"/>
    </row>
    <row r="148" spans="1:15" ht="25.05" customHeight="1" x14ac:dyDescent="0.25">
      <c r="A148" s="33">
        <v>5</v>
      </c>
      <c r="B148" s="449">
        <v>396</v>
      </c>
      <c r="C148" s="124" t="s">
        <v>129</v>
      </c>
      <c r="D148" s="205">
        <v>39524</v>
      </c>
      <c r="E148" s="173">
        <v>24</v>
      </c>
      <c r="F148" s="173"/>
      <c r="G148" s="427"/>
      <c r="H148" s="305"/>
      <c r="I148" s="547"/>
      <c r="J148" s="43"/>
      <c r="K148" s="308"/>
      <c r="L148" s="311"/>
      <c r="N148" s="82"/>
      <c r="O148" s="87"/>
    </row>
    <row r="149" spans="1:15" ht="25.05" customHeight="1" x14ac:dyDescent="0.25">
      <c r="A149" s="33">
        <v>6</v>
      </c>
      <c r="B149" s="449">
        <v>357</v>
      </c>
      <c r="C149" s="124" t="s">
        <v>130</v>
      </c>
      <c r="D149" s="205">
        <v>39699</v>
      </c>
      <c r="E149" s="173">
        <v>32.5</v>
      </c>
      <c r="F149" s="173"/>
      <c r="G149" s="427">
        <v>25</v>
      </c>
      <c r="H149" s="305"/>
      <c r="I149" s="547"/>
      <c r="J149" s="43"/>
      <c r="K149" s="308"/>
      <c r="L149" s="311"/>
    </row>
    <row r="150" spans="1:15" ht="25.05" customHeight="1" x14ac:dyDescent="0.25">
      <c r="A150" s="33">
        <v>7</v>
      </c>
      <c r="B150" s="449">
        <v>332</v>
      </c>
      <c r="C150" s="124" t="s">
        <v>131</v>
      </c>
      <c r="D150" s="206">
        <v>39425</v>
      </c>
      <c r="E150" s="173">
        <v>33.5</v>
      </c>
      <c r="F150" s="173"/>
      <c r="G150" s="427">
        <v>27</v>
      </c>
      <c r="H150" s="305"/>
      <c r="I150" s="547"/>
      <c r="J150" s="43"/>
      <c r="K150" s="308"/>
      <c r="L150" s="311"/>
    </row>
    <row r="151" spans="1:15" ht="25.05" customHeight="1" thickBot="1" x14ac:dyDescent="0.3">
      <c r="A151" s="34">
        <v>8</v>
      </c>
      <c r="B151" s="450">
        <v>376</v>
      </c>
      <c r="C151" s="368" t="s">
        <v>369</v>
      </c>
      <c r="D151" s="207">
        <v>39789</v>
      </c>
      <c r="E151" s="197">
        <v>36.5</v>
      </c>
      <c r="F151" s="197"/>
      <c r="G151" s="428">
        <v>33</v>
      </c>
      <c r="H151" s="306"/>
      <c r="I151" s="548"/>
      <c r="J151" s="44"/>
      <c r="K151" s="309"/>
      <c r="L151" s="312"/>
    </row>
    <row r="152" spans="1:15" ht="25.05" customHeight="1" thickBot="1" x14ac:dyDescent="0.3">
      <c r="A152" s="115"/>
      <c r="B152" s="396" t="s">
        <v>101</v>
      </c>
      <c r="C152" s="557" t="s">
        <v>243</v>
      </c>
      <c r="D152" s="557"/>
      <c r="E152" s="557"/>
      <c r="F152" s="35"/>
      <c r="G152" s="430"/>
      <c r="H152" s="35"/>
      <c r="I152" s="511"/>
      <c r="J152" s="74"/>
      <c r="K152" s="111"/>
      <c r="L152" s="192"/>
    </row>
    <row r="153" spans="1:15" ht="25.05" customHeight="1" x14ac:dyDescent="0.25">
      <c r="A153" s="40">
        <v>1</v>
      </c>
      <c r="B153" s="456">
        <v>85</v>
      </c>
      <c r="C153" s="382" t="s">
        <v>235</v>
      </c>
      <c r="D153" s="241"/>
      <c r="E153" s="196">
        <v>35.5</v>
      </c>
      <c r="F153" s="196"/>
      <c r="G153" s="426">
        <v>31</v>
      </c>
      <c r="H153" s="304"/>
      <c r="I153" s="546">
        <f>SUM(G153:G160)</f>
        <v>230</v>
      </c>
      <c r="J153" s="42"/>
      <c r="K153" s="307"/>
      <c r="L153" s="310">
        <v>8</v>
      </c>
    </row>
    <row r="154" spans="1:15" ht="25.05" customHeight="1" x14ac:dyDescent="0.25">
      <c r="A154" s="33">
        <v>2</v>
      </c>
      <c r="B154" s="457">
        <v>105</v>
      </c>
      <c r="C154" s="365" t="s">
        <v>236</v>
      </c>
      <c r="D154" s="240"/>
      <c r="E154" s="173">
        <v>41.5</v>
      </c>
      <c r="F154" s="173"/>
      <c r="G154" s="427">
        <v>43</v>
      </c>
      <c r="H154" s="305"/>
      <c r="I154" s="547"/>
      <c r="J154" s="43"/>
      <c r="K154" s="308"/>
      <c r="L154" s="311"/>
      <c r="O154" s="439">
        <f>G152+G153+G154+G155+G156+G157+G158+G159</f>
        <v>230</v>
      </c>
    </row>
    <row r="155" spans="1:15" ht="25.05" customHeight="1" x14ac:dyDescent="0.25">
      <c r="A155" s="33">
        <v>3</v>
      </c>
      <c r="B155" s="457">
        <v>141</v>
      </c>
      <c r="C155" s="365" t="s">
        <v>237</v>
      </c>
      <c r="D155" s="240"/>
      <c r="E155" s="173">
        <v>40.5</v>
      </c>
      <c r="F155" s="173"/>
      <c r="G155" s="427">
        <v>41</v>
      </c>
      <c r="H155" s="305"/>
      <c r="I155" s="547"/>
      <c r="J155" s="43"/>
      <c r="K155" s="308"/>
      <c r="L155" s="311"/>
    </row>
    <row r="156" spans="1:15" ht="25.05" customHeight="1" x14ac:dyDescent="0.25">
      <c r="A156" s="33">
        <v>4</v>
      </c>
      <c r="B156" s="457">
        <v>124</v>
      </c>
      <c r="C156" s="365" t="s">
        <v>238</v>
      </c>
      <c r="D156" s="240"/>
      <c r="E156" s="173">
        <v>40</v>
      </c>
      <c r="F156" s="173"/>
      <c r="G156" s="427">
        <v>40</v>
      </c>
      <c r="H156" s="305"/>
      <c r="I156" s="547"/>
      <c r="J156" s="43"/>
      <c r="K156" s="308"/>
      <c r="L156" s="311"/>
    </row>
    <row r="157" spans="1:15" ht="25.05" customHeight="1" x14ac:dyDescent="0.25">
      <c r="A157" s="33">
        <v>5</v>
      </c>
      <c r="B157" s="457">
        <v>189</v>
      </c>
      <c r="C157" s="365" t="s">
        <v>239</v>
      </c>
      <c r="D157" s="240"/>
      <c r="E157" s="173">
        <v>31.5</v>
      </c>
      <c r="F157" s="173"/>
      <c r="G157" s="427">
        <v>23</v>
      </c>
      <c r="H157" s="305"/>
      <c r="I157" s="547"/>
      <c r="J157" s="43"/>
      <c r="K157" s="308"/>
      <c r="L157" s="311"/>
    </row>
    <row r="158" spans="1:15" ht="25.05" customHeight="1" x14ac:dyDescent="0.25">
      <c r="A158" s="33">
        <v>6</v>
      </c>
      <c r="B158" s="457">
        <v>361</v>
      </c>
      <c r="C158" s="365" t="s">
        <v>240</v>
      </c>
      <c r="D158" s="240"/>
      <c r="E158" s="173">
        <v>34</v>
      </c>
      <c r="F158" s="173"/>
      <c r="G158" s="427">
        <v>28</v>
      </c>
      <c r="H158" s="305"/>
      <c r="I158" s="547"/>
      <c r="J158" s="43"/>
      <c r="K158" s="308"/>
      <c r="L158" s="311"/>
    </row>
    <row r="159" spans="1:15" ht="25.05" customHeight="1" x14ac:dyDescent="0.25">
      <c r="A159" s="33">
        <v>7</v>
      </c>
      <c r="B159" s="457">
        <v>138</v>
      </c>
      <c r="C159" s="365" t="s">
        <v>241</v>
      </c>
      <c r="D159" s="240"/>
      <c r="E159" s="173">
        <v>32</v>
      </c>
      <c r="F159" s="173"/>
      <c r="G159" s="427">
        <v>24</v>
      </c>
      <c r="H159" s="305"/>
      <c r="I159" s="547"/>
      <c r="J159" s="43"/>
      <c r="K159" s="308"/>
      <c r="L159" s="311"/>
    </row>
    <row r="160" spans="1:15" ht="25.05" customHeight="1" thickBot="1" x14ac:dyDescent="0.3">
      <c r="A160" s="34">
        <v>8</v>
      </c>
      <c r="B160" s="447">
        <v>186</v>
      </c>
      <c r="C160" s="366" t="s">
        <v>242</v>
      </c>
      <c r="D160" s="242"/>
      <c r="E160" s="197">
        <v>28.5</v>
      </c>
      <c r="F160" s="197"/>
      <c r="G160" s="428"/>
      <c r="H160" s="306"/>
      <c r="I160" s="548"/>
      <c r="J160" s="44"/>
      <c r="K160" s="309"/>
      <c r="L160" s="312"/>
    </row>
    <row r="161" spans="1:15" ht="25.05" customHeight="1" thickBot="1" x14ac:dyDescent="0.35">
      <c r="A161" s="78"/>
      <c r="B161" s="396" t="s">
        <v>102</v>
      </c>
      <c r="C161" s="113" t="s">
        <v>225</v>
      </c>
      <c r="D161" s="65"/>
      <c r="E161" s="35"/>
      <c r="F161" s="35"/>
      <c r="G161" s="430"/>
      <c r="H161" s="35"/>
      <c r="I161" s="511"/>
      <c r="J161" s="74"/>
      <c r="K161" s="74"/>
      <c r="L161" s="192"/>
    </row>
    <row r="162" spans="1:15" ht="25.05" customHeight="1" x14ac:dyDescent="0.25">
      <c r="A162" s="40">
        <v>1</v>
      </c>
      <c r="B162" s="448">
        <v>155</v>
      </c>
      <c r="C162" s="367" t="s">
        <v>376</v>
      </c>
      <c r="D162" s="167">
        <v>39743</v>
      </c>
      <c r="E162" s="196">
        <v>31</v>
      </c>
      <c r="F162" s="196"/>
      <c r="G162" s="426">
        <v>22</v>
      </c>
      <c r="H162" s="304"/>
      <c r="I162" s="541">
        <f>SUM(G162:G169)</f>
        <v>172</v>
      </c>
      <c r="J162" s="42"/>
      <c r="K162" s="307">
        <v>3.9236111111111112E-3</v>
      </c>
      <c r="L162" s="310">
        <v>21</v>
      </c>
      <c r="O162" s="439"/>
    </row>
    <row r="163" spans="1:15" ht="25.05" customHeight="1" x14ac:dyDescent="0.25">
      <c r="A163" s="33">
        <v>2</v>
      </c>
      <c r="B163" s="449">
        <v>143</v>
      </c>
      <c r="C163" s="124" t="s">
        <v>219</v>
      </c>
      <c r="D163" s="149">
        <v>39781</v>
      </c>
      <c r="E163" s="173">
        <v>31</v>
      </c>
      <c r="F163" s="173"/>
      <c r="G163" s="427">
        <v>22</v>
      </c>
      <c r="H163" s="305"/>
      <c r="I163" s="542"/>
      <c r="J163" s="43"/>
      <c r="K163" s="308"/>
      <c r="L163" s="311"/>
      <c r="O163" s="439">
        <f>G169+G162+G163+G164+G165+G166+G167+G168</f>
        <v>172</v>
      </c>
    </row>
    <row r="164" spans="1:15" ht="25.05" customHeight="1" x14ac:dyDescent="0.25">
      <c r="A164" s="33">
        <v>3</v>
      </c>
      <c r="B164" s="449">
        <v>135</v>
      </c>
      <c r="C164" s="124" t="s">
        <v>220</v>
      </c>
      <c r="D164" s="149">
        <v>39737</v>
      </c>
      <c r="E164" s="173">
        <v>35</v>
      </c>
      <c r="F164" s="173"/>
      <c r="G164" s="427">
        <v>30</v>
      </c>
      <c r="H164" s="305"/>
      <c r="I164" s="542"/>
      <c r="J164" s="43"/>
      <c r="K164" s="308"/>
      <c r="L164" s="311"/>
    </row>
    <row r="165" spans="1:15" ht="25.05" customHeight="1" x14ac:dyDescent="0.25">
      <c r="A165" s="33">
        <v>4</v>
      </c>
      <c r="B165" s="449">
        <v>193</v>
      </c>
      <c r="C165" s="124" t="s">
        <v>221</v>
      </c>
      <c r="D165" s="149">
        <v>39791</v>
      </c>
      <c r="E165" s="173">
        <v>20</v>
      </c>
      <c r="F165" s="173"/>
      <c r="G165" s="427"/>
      <c r="H165" s="305"/>
      <c r="I165" s="542"/>
      <c r="J165" s="43"/>
      <c r="K165" s="308"/>
      <c r="L165" s="311"/>
    </row>
    <row r="166" spans="1:15" ht="25.05" customHeight="1" x14ac:dyDescent="0.25">
      <c r="A166" s="33">
        <v>5</v>
      </c>
      <c r="B166" s="449">
        <v>182</v>
      </c>
      <c r="C166" s="124" t="s">
        <v>222</v>
      </c>
      <c r="D166" s="149">
        <v>39936</v>
      </c>
      <c r="E166" s="173">
        <v>26.5</v>
      </c>
      <c r="F166" s="173"/>
      <c r="G166" s="427">
        <v>13</v>
      </c>
      <c r="H166" s="305"/>
      <c r="I166" s="542"/>
      <c r="J166" s="43"/>
      <c r="K166" s="308"/>
      <c r="L166" s="311"/>
    </row>
    <row r="167" spans="1:15" ht="25.05" customHeight="1" x14ac:dyDescent="0.25">
      <c r="A167" s="33">
        <v>6</v>
      </c>
      <c r="B167" s="449">
        <v>106</v>
      </c>
      <c r="C167" s="124" t="s">
        <v>223</v>
      </c>
      <c r="D167" s="149">
        <v>39973</v>
      </c>
      <c r="E167" s="173">
        <v>28</v>
      </c>
      <c r="F167" s="173"/>
      <c r="G167" s="427">
        <v>16</v>
      </c>
      <c r="H167" s="305"/>
      <c r="I167" s="542"/>
      <c r="J167" s="43"/>
      <c r="K167" s="308"/>
      <c r="L167" s="311"/>
    </row>
    <row r="168" spans="1:15" ht="25.05" customHeight="1" x14ac:dyDescent="0.25">
      <c r="A168" s="33">
        <v>7</v>
      </c>
      <c r="B168" s="449">
        <v>115</v>
      </c>
      <c r="C168" s="124" t="s">
        <v>224</v>
      </c>
      <c r="D168" s="149">
        <v>39884</v>
      </c>
      <c r="E168" s="173">
        <v>41.5</v>
      </c>
      <c r="F168" s="173"/>
      <c r="G168" s="427">
        <v>43</v>
      </c>
      <c r="H168" s="305"/>
      <c r="I168" s="542"/>
      <c r="J168" s="43"/>
      <c r="K168" s="308"/>
      <c r="L168" s="311"/>
    </row>
    <row r="169" spans="1:15" ht="25.05" customHeight="1" thickBot="1" x14ac:dyDescent="0.35">
      <c r="A169" s="34">
        <v>8</v>
      </c>
      <c r="B169" s="447">
        <v>116</v>
      </c>
      <c r="C169" s="383" t="s">
        <v>226</v>
      </c>
      <c r="D169" s="239">
        <v>40294</v>
      </c>
      <c r="E169" s="197">
        <v>33</v>
      </c>
      <c r="F169" s="197"/>
      <c r="G169" s="428">
        <v>26</v>
      </c>
      <c r="H169" s="306"/>
      <c r="I169" s="543"/>
      <c r="J169" s="44"/>
      <c r="K169" s="309"/>
      <c r="L169" s="312"/>
    </row>
    <row r="170" spans="1:15" ht="25.05" customHeight="1" thickBot="1" x14ac:dyDescent="0.35">
      <c r="A170" s="78"/>
      <c r="B170" s="396" t="s">
        <v>103</v>
      </c>
      <c r="C170" s="113" t="s">
        <v>299</v>
      </c>
      <c r="D170" s="65"/>
      <c r="E170" s="35"/>
      <c r="F170" s="35"/>
      <c r="G170" s="430"/>
      <c r="H170" s="35"/>
      <c r="I170" s="511"/>
      <c r="J170" s="74"/>
      <c r="K170" s="74"/>
      <c r="L170" s="192"/>
    </row>
    <row r="171" spans="1:15" ht="25.05" customHeight="1" x14ac:dyDescent="0.25">
      <c r="A171" s="40">
        <v>1</v>
      </c>
      <c r="B171" s="448">
        <v>198</v>
      </c>
      <c r="C171" s="367" t="s">
        <v>297</v>
      </c>
      <c r="D171" s="167">
        <v>39743</v>
      </c>
      <c r="E171" s="196">
        <v>35.5</v>
      </c>
      <c r="F171" s="196"/>
      <c r="G171" s="426">
        <v>31</v>
      </c>
      <c r="H171" s="304"/>
      <c r="I171" s="541">
        <f>SUM(G171:G178)</f>
        <v>199</v>
      </c>
      <c r="J171" s="42"/>
      <c r="K171" s="307">
        <v>3.9236111111111112E-3</v>
      </c>
      <c r="L171" s="310">
        <v>14</v>
      </c>
    </row>
    <row r="172" spans="1:15" ht="25.05" customHeight="1" x14ac:dyDescent="0.25">
      <c r="A172" s="33">
        <v>2</v>
      </c>
      <c r="B172" s="449">
        <v>145</v>
      </c>
      <c r="C172" s="124" t="s">
        <v>293</v>
      </c>
      <c r="D172" s="149">
        <v>39781</v>
      </c>
      <c r="E172" s="173">
        <v>35.5</v>
      </c>
      <c r="F172" s="173"/>
      <c r="G172" s="427">
        <v>31</v>
      </c>
      <c r="H172" s="305"/>
      <c r="I172" s="542"/>
      <c r="J172" s="43"/>
      <c r="K172" s="308"/>
      <c r="L172" s="311"/>
      <c r="O172" s="439">
        <f>G171+G172+G173+G174+G175+G176+G177+G178</f>
        <v>199</v>
      </c>
    </row>
    <row r="173" spans="1:15" ht="25.05" customHeight="1" x14ac:dyDescent="0.25">
      <c r="A173" s="33">
        <v>3</v>
      </c>
      <c r="B173" s="449">
        <v>128</v>
      </c>
      <c r="C173" s="124" t="s">
        <v>294</v>
      </c>
      <c r="D173" s="149">
        <v>39737</v>
      </c>
      <c r="E173" s="173">
        <v>41</v>
      </c>
      <c r="F173" s="173"/>
      <c r="G173" s="427">
        <v>42</v>
      </c>
      <c r="H173" s="305"/>
      <c r="I173" s="542"/>
      <c r="J173" s="43"/>
      <c r="K173" s="308"/>
      <c r="L173" s="311"/>
    </row>
    <row r="174" spans="1:15" ht="25.05" customHeight="1" x14ac:dyDescent="0.25">
      <c r="A174" s="33">
        <v>4</v>
      </c>
      <c r="B174" s="449">
        <v>169</v>
      </c>
      <c r="C174" s="124" t="s">
        <v>295</v>
      </c>
      <c r="D174" s="149">
        <v>39791</v>
      </c>
      <c r="E174" s="173">
        <v>34</v>
      </c>
      <c r="F174" s="173"/>
      <c r="G174" s="427">
        <v>28</v>
      </c>
      <c r="H174" s="305"/>
      <c r="I174" s="542"/>
      <c r="J174" s="43"/>
      <c r="K174" s="308"/>
      <c r="L174" s="311"/>
      <c r="N174" s="82"/>
      <c r="O174" s="87"/>
    </row>
    <row r="175" spans="1:15" ht="25.05" customHeight="1" x14ac:dyDescent="0.25">
      <c r="A175" s="33">
        <v>5</v>
      </c>
      <c r="B175" s="449">
        <v>166</v>
      </c>
      <c r="C175" s="124" t="s">
        <v>298</v>
      </c>
      <c r="D175" s="149">
        <v>39936</v>
      </c>
      <c r="E175" s="173">
        <v>32.5</v>
      </c>
      <c r="F175" s="173"/>
      <c r="G175" s="427">
        <v>25</v>
      </c>
      <c r="H175" s="305"/>
      <c r="I175" s="542"/>
      <c r="J175" s="43"/>
      <c r="K175" s="308"/>
      <c r="L175" s="311"/>
    </row>
    <row r="176" spans="1:15" ht="25.05" customHeight="1" x14ac:dyDescent="0.25">
      <c r="A176" s="33">
        <v>6</v>
      </c>
      <c r="B176" s="449">
        <v>161</v>
      </c>
      <c r="C176" s="124" t="s">
        <v>296</v>
      </c>
      <c r="D176" s="149">
        <v>39973</v>
      </c>
      <c r="E176" s="173">
        <v>31</v>
      </c>
      <c r="F176" s="173"/>
      <c r="G176" s="427">
        <v>22</v>
      </c>
      <c r="H176" s="305"/>
      <c r="I176" s="542"/>
      <c r="J176" s="43"/>
      <c r="K176" s="308"/>
      <c r="L176" s="311"/>
    </row>
    <row r="177" spans="1:16" ht="25.05" customHeight="1" x14ac:dyDescent="0.25">
      <c r="A177" s="33">
        <v>7</v>
      </c>
      <c r="B177" s="449">
        <v>195</v>
      </c>
      <c r="C177" s="124" t="s">
        <v>378</v>
      </c>
      <c r="D177" s="149">
        <v>39884</v>
      </c>
      <c r="E177" s="173">
        <v>22.5</v>
      </c>
      <c r="F177" s="173"/>
      <c r="G177" s="427"/>
      <c r="H177" s="305"/>
      <c r="I177" s="542"/>
      <c r="J177" s="43"/>
      <c r="K177" s="308"/>
      <c r="L177" s="311"/>
    </row>
    <row r="178" spans="1:16" ht="25.05" customHeight="1" thickBot="1" x14ac:dyDescent="0.3">
      <c r="A178" s="34">
        <v>8</v>
      </c>
      <c r="B178" s="450">
        <v>163</v>
      </c>
      <c r="C178" s="368" t="s">
        <v>379</v>
      </c>
      <c r="D178" s="168">
        <v>40294</v>
      </c>
      <c r="E178" s="197">
        <v>30</v>
      </c>
      <c r="F178" s="197"/>
      <c r="G178" s="428">
        <v>20</v>
      </c>
      <c r="H178" s="306"/>
      <c r="I178" s="543"/>
      <c r="J178" s="44"/>
      <c r="K178" s="309"/>
      <c r="L178" s="312"/>
    </row>
    <row r="179" spans="1:16" ht="25.05" customHeight="1" thickBot="1" x14ac:dyDescent="0.35">
      <c r="A179" s="85"/>
      <c r="B179" s="396" t="s">
        <v>104</v>
      </c>
      <c r="C179" s="113" t="s">
        <v>211</v>
      </c>
      <c r="D179" s="65"/>
      <c r="E179" s="35"/>
      <c r="F179" s="35"/>
      <c r="G179" s="430"/>
      <c r="H179" s="35"/>
      <c r="I179" s="511"/>
      <c r="J179" s="74"/>
      <c r="K179" s="74"/>
      <c r="L179" s="86"/>
    </row>
    <row r="180" spans="1:16" ht="25.05" customHeight="1" x14ac:dyDescent="0.25">
      <c r="A180" s="40">
        <v>1</v>
      </c>
      <c r="B180" s="448">
        <v>314</v>
      </c>
      <c r="C180" s="372" t="s">
        <v>203</v>
      </c>
      <c r="D180" s="167">
        <v>39272</v>
      </c>
      <c r="E180" s="196">
        <v>29</v>
      </c>
      <c r="F180" s="196"/>
      <c r="G180" s="426">
        <v>18</v>
      </c>
      <c r="H180" s="271"/>
      <c r="I180" s="541">
        <f>SUM(G180:G187)</f>
        <v>131</v>
      </c>
      <c r="J180" s="42"/>
      <c r="K180" s="307">
        <v>5.185185185185185E-3</v>
      </c>
      <c r="L180" s="310">
        <v>24</v>
      </c>
      <c r="P180" s="243"/>
    </row>
    <row r="181" spans="1:16" ht="25.05" customHeight="1" x14ac:dyDescent="0.25">
      <c r="A181" s="33">
        <v>2</v>
      </c>
      <c r="B181" s="449">
        <v>303</v>
      </c>
      <c r="C181" s="373" t="s">
        <v>204</v>
      </c>
      <c r="D181" s="149">
        <v>39616</v>
      </c>
      <c r="E181" s="173">
        <v>23</v>
      </c>
      <c r="F181" s="173"/>
      <c r="G181" s="427">
        <v>6</v>
      </c>
      <c r="H181" s="272"/>
      <c r="I181" s="542"/>
      <c r="J181" s="43"/>
      <c r="K181" s="308"/>
      <c r="L181" s="311"/>
      <c r="P181" s="243"/>
    </row>
    <row r="182" spans="1:16" ht="25.05" customHeight="1" x14ac:dyDescent="0.25">
      <c r="A182" s="33">
        <v>3</v>
      </c>
      <c r="B182" s="449">
        <v>339</v>
      </c>
      <c r="C182" s="373" t="s">
        <v>205</v>
      </c>
      <c r="D182" s="149">
        <v>39758</v>
      </c>
      <c r="E182" s="173">
        <v>25</v>
      </c>
      <c r="F182" s="173"/>
      <c r="G182" s="427">
        <v>10</v>
      </c>
      <c r="H182" s="272"/>
      <c r="I182" s="542"/>
      <c r="J182" s="43"/>
      <c r="K182" s="308"/>
      <c r="L182" s="311"/>
      <c r="O182" s="439">
        <f>G181+G182+G183+G184+G185+G186+G187+G188</f>
        <v>113</v>
      </c>
      <c r="P182" s="243"/>
    </row>
    <row r="183" spans="1:16" ht="25.05" customHeight="1" x14ac:dyDescent="0.25">
      <c r="A183" s="33">
        <v>4</v>
      </c>
      <c r="B183" s="449">
        <v>380</v>
      </c>
      <c r="C183" s="373" t="s">
        <v>206</v>
      </c>
      <c r="D183" s="149">
        <v>39525</v>
      </c>
      <c r="E183" s="173">
        <v>18</v>
      </c>
      <c r="F183" s="173"/>
      <c r="G183" s="427"/>
      <c r="H183" s="272"/>
      <c r="I183" s="542"/>
      <c r="J183" s="43"/>
      <c r="K183" s="308"/>
      <c r="L183" s="311"/>
      <c r="N183" s="82"/>
      <c r="P183" s="243"/>
    </row>
    <row r="184" spans="1:16" ht="25.05" customHeight="1" x14ac:dyDescent="0.25">
      <c r="A184" s="33">
        <v>5</v>
      </c>
      <c r="B184" s="449">
        <v>373</v>
      </c>
      <c r="C184" s="373" t="s">
        <v>207</v>
      </c>
      <c r="D184" s="149">
        <v>39589</v>
      </c>
      <c r="E184" s="173">
        <v>39</v>
      </c>
      <c r="F184" s="173"/>
      <c r="G184" s="427">
        <v>38</v>
      </c>
      <c r="H184" s="272"/>
      <c r="I184" s="542"/>
      <c r="J184" s="43"/>
      <c r="K184" s="308"/>
      <c r="L184" s="311"/>
      <c r="N184" s="82"/>
      <c r="O184" s="87"/>
      <c r="P184" s="243"/>
    </row>
    <row r="185" spans="1:16" ht="25.05" customHeight="1" x14ac:dyDescent="0.25">
      <c r="A185" s="33">
        <v>6</v>
      </c>
      <c r="B185" s="449">
        <v>388</v>
      </c>
      <c r="C185" s="373" t="s">
        <v>208</v>
      </c>
      <c r="D185" s="149">
        <v>39792</v>
      </c>
      <c r="E185" s="173">
        <v>33.5</v>
      </c>
      <c r="F185" s="173"/>
      <c r="G185" s="427">
        <v>27</v>
      </c>
      <c r="H185" s="272"/>
      <c r="I185" s="542"/>
      <c r="J185" s="43"/>
      <c r="K185" s="308"/>
      <c r="L185" s="311"/>
      <c r="P185" s="243"/>
    </row>
    <row r="186" spans="1:16" ht="25.05" customHeight="1" x14ac:dyDescent="0.25">
      <c r="A186" s="33">
        <v>7</v>
      </c>
      <c r="B186" s="449">
        <v>375</v>
      </c>
      <c r="C186" s="373" t="s">
        <v>209</v>
      </c>
      <c r="D186" s="149">
        <v>39735</v>
      </c>
      <c r="E186" s="173">
        <v>26</v>
      </c>
      <c r="F186" s="173"/>
      <c r="G186" s="427">
        <v>12</v>
      </c>
      <c r="H186" s="272"/>
      <c r="I186" s="542"/>
      <c r="J186" s="43"/>
      <c r="K186" s="308"/>
      <c r="L186" s="311"/>
      <c r="P186" s="243"/>
    </row>
    <row r="187" spans="1:16" ht="25.05" customHeight="1" thickBot="1" x14ac:dyDescent="0.3">
      <c r="A187" s="34">
        <v>8</v>
      </c>
      <c r="B187" s="450">
        <v>319</v>
      </c>
      <c r="C187" s="374" t="s">
        <v>210</v>
      </c>
      <c r="D187" s="168">
        <v>39968</v>
      </c>
      <c r="E187" s="197">
        <v>30</v>
      </c>
      <c r="F187" s="197"/>
      <c r="G187" s="428">
        <v>20</v>
      </c>
      <c r="H187" s="273"/>
      <c r="I187" s="543"/>
      <c r="J187" s="44"/>
      <c r="K187" s="309"/>
      <c r="L187" s="312"/>
      <c r="P187" s="243"/>
    </row>
    <row r="188" spans="1:16" ht="33.6" customHeight="1" thickBot="1" x14ac:dyDescent="0.3">
      <c r="A188" s="115"/>
      <c r="B188" s="396" t="s">
        <v>105</v>
      </c>
      <c r="C188" s="464" t="s">
        <v>316</v>
      </c>
      <c r="D188" s="465"/>
      <c r="E188" s="465"/>
      <c r="F188" s="465"/>
      <c r="G188" s="465"/>
      <c r="H188" s="35"/>
      <c r="I188" s="511"/>
      <c r="J188" s="74"/>
      <c r="K188" s="74"/>
      <c r="L188" s="86"/>
      <c r="O188" s="119"/>
    </row>
    <row r="189" spans="1:16" ht="25.05" customHeight="1" x14ac:dyDescent="0.25">
      <c r="A189" s="40">
        <v>1</v>
      </c>
      <c r="B189" s="448">
        <v>274</v>
      </c>
      <c r="C189" s="372" t="s">
        <v>308</v>
      </c>
      <c r="D189" s="249">
        <v>39430</v>
      </c>
      <c r="E189" s="265">
        <v>31</v>
      </c>
      <c r="F189" s="265"/>
      <c r="G189" s="426">
        <v>22</v>
      </c>
      <c r="H189" s="302"/>
      <c r="I189" s="546">
        <f>SUM(G189:G196)</f>
        <v>178</v>
      </c>
      <c r="J189" s="42"/>
      <c r="K189" s="262">
        <v>3.5879629629629629E-3</v>
      </c>
      <c r="L189" s="299">
        <v>19</v>
      </c>
      <c r="O189" s="119"/>
    </row>
    <row r="190" spans="1:16" ht="25.05" customHeight="1" x14ac:dyDescent="0.25">
      <c r="A190" s="33">
        <v>2</v>
      </c>
      <c r="B190" s="449">
        <v>208</v>
      </c>
      <c r="C190" s="373" t="s">
        <v>309</v>
      </c>
      <c r="D190" s="250">
        <v>39428</v>
      </c>
      <c r="E190" s="266">
        <v>32</v>
      </c>
      <c r="F190" s="266"/>
      <c r="G190" s="427">
        <v>24</v>
      </c>
      <c r="H190" s="303"/>
      <c r="I190" s="547"/>
      <c r="J190" s="43"/>
      <c r="K190" s="263"/>
      <c r="L190" s="300"/>
      <c r="O190" s="119"/>
    </row>
    <row r="191" spans="1:16" ht="25.05" customHeight="1" x14ac:dyDescent="0.25">
      <c r="A191" s="33">
        <v>3</v>
      </c>
      <c r="B191" s="449">
        <v>233</v>
      </c>
      <c r="C191" s="373" t="s">
        <v>310</v>
      </c>
      <c r="D191" s="250">
        <v>39355</v>
      </c>
      <c r="E191" s="266">
        <v>35</v>
      </c>
      <c r="F191" s="266"/>
      <c r="G191" s="427">
        <v>30</v>
      </c>
      <c r="H191" s="303"/>
      <c r="I191" s="547"/>
      <c r="J191" s="43"/>
      <c r="K191" s="263"/>
      <c r="L191" s="300"/>
      <c r="O191" s="439">
        <f>G189+G190+G191+G192+G193+G194+G195+G196</f>
        <v>178</v>
      </c>
    </row>
    <row r="192" spans="1:16" ht="25.05" customHeight="1" x14ac:dyDescent="0.25">
      <c r="A192" s="33">
        <v>4</v>
      </c>
      <c r="B192" s="449">
        <v>225</v>
      </c>
      <c r="C192" s="373" t="s">
        <v>311</v>
      </c>
      <c r="D192" s="250">
        <v>39747</v>
      </c>
      <c r="E192" s="266">
        <v>31.5</v>
      </c>
      <c r="F192" s="266"/>
      <c r="G192" s="427">
        <v>23</v>
      </c>
      <c r="H192" s="303"/>
      <c r="I192" s="547"/>
      <c r="J192" s="43"/>
      <c r="K192" s="263"/>
      <c r="L192" s="300"/>
      <c r="N192" s="82"/>
    </row>
    <row r="193" spans="1:16" ht="25.05" customHeight="1" x14ac:dyDescent="0.25">
      <c r="A193" s="33">
        <v>5</v>
      </c>
      <c r="B193" s="449">
        <v>240</v>
      </c>
      <c r="C193" s="373" t="s">
        <v>312</v>
      </c>
      <c r="D193" s="250">
        <v>39426</v>
      </c>
      <c r="E193" s="266">
        <v>31</v>
      </c>
      <c r="F193" s="266"/>
      <c r="G193" s="427">
        <v>22</v>
      </c>
      <c r="H193" s="303"/>
      <c r="I193" s="547"/>
      <c r="J193" s="43"/>
      <c r="K193" s="263"/>
      <c r="L193" s="300"/>
      <c r="N193" s="82"/>
      <c r="O193" s="87"/>
      <c r="P193" s="87"/>
    </row>
    <row r="194" spans="1:16" ht="25.05" customHeight="1" x14ac:dyDescent="0.25">
      <c r="A194" s="33">
        <v>6</v>
      </c>
      <c r="B194" s="449">
        <v>237</v>
      </c>
      <c r="C194" s="373" t="s">
        <v>313</v>
      </c>
      <c r="D194" s="250">
        <v>39317</v>
      </c>
      <c r="E194" s="266">
        <v>22</v>
      </c>
      <c r="F194" s="266"/>
      <c r="G194" s="427"/>
      <c r="H194" s="303"/>
      <c r="I194" s="547"/>
      <c r="J194" s="43"/>
      <c r="K194" s="263"/>
      <c r="L194" s="300"/>
    </row>
    <row r="195" spans="1:16" ht="25.05" customHeight="1" x14ac:dyDescent="0.25">
      <c r="A195" s="33">
        <v>7</v>
      </c>
      <c r="B195" s="449">
        <v>211</v>
      </c>
      <c r="C195" s="373" t="s">
        <v>314</v>
      </c>
      <c r="D195" s="250"/>
      <c r="E195" s="266">
        <v>31</v>
      </c>
      <c r="F195" s="266"/>
      <c r="G195" s="427">
        <v>22</v>
      </c>
      <c r="H195" s="303"/>
      <c r="I195" s="547"/>
      <c r="J195" s="43"/>
      <c r="K195" s="263"/>
      <c r="L195" s="300"/>
    </row>
    <row r="196" spans="1:16" ht="25.05" customHeight="1" thickBot="1" x14ac:dyDescent="0.3">
      <c r="A196" s="34">
        <v>8</v>
      </c>
      <c r="B196" s="450">
        <v>280</v>
      </c>
      <c r="C196" s="374" t="s">
        <v>315</v>
      </c>
      <c r="D196" s="581">
        <v>39471</v>
      </c>
      <c r="E196" s="267">
        <v>37.5</v>
      </c>
      <c r="F196" s="267"/>
      <c r="G196" s="429">
        <v>35</v>
      </c>
      <c r="H196" s="313"/>
      <c r="I196" s="548"/>
      <c r="J196" s="44"/>
      <c r="K196" s="264"/>
      <c r="L196" s="301"/>
    </row>
    <row r="197" spans="1:16" ht="25.05" customHeight="1" thickBot="1" x14ac:dyDescent="0.3">
      <c r="A197" s="85"/>
      <c r="B197" s="396" t="s">
        <v>106</v>
      </c>
      <c r="C197" s="114" t="s">
        <v>120</v>
      </c>
      <c r="D197" s="65"/>
      <c r="E197" s="89"/>
      <c r="F197" s="89"/>
      <c r="G197" s="436"/>
      <c r="H197" s="89"/>
      <c r="I197" s="549"/>
      <c r="J197" s="116"/>
      <c r="K197" s="117"/>
      <c r="L197" s="191"/>
    </row>
    <row r="198" spans="1:16" ht="25.05" customHeight="1" x14ac:dyDescent="0.25">
      <c r="A198" s="40">
        <v>1</v>
      </c>
      <c r="B198" s="448">
        <v>168</v>
      </c>
      <c r="C198" s="367" t="s">
        <v>359</v>
      </c>
      <c r="D198" s="245">
        <v>39948</v>
      </c>
      <c r="E198" s="265">
        <v>35.5</v>
      </c>
      <c r="F198" s="265"/>
      <c r="G198" s="426">
        <v>31</v>
      </c>
      <c r="H198" s="304"/>
      <c r="I198" s="541">
        <f>SUM(G198:G205)</f>
        <v>179</v>
      </c>
      <c r="J198" s="42"/>
      <c r="K198" s="262"/>
      <c r="L198" s="299">
        <v>18</v>
      </c>
    </row>
    <row r="199" spans="1:16" ht="25.05" customHeight="1" x14ac:dyDescent="0.25">
      <c r="A199" s="33">
        <v>2</v>
      </c>
      <c r="B199" s="449">
        <v>121</v>
      </c>
      <c r="C199" s="124" t="s">
        <v>360</v>
      </c>
      <c r="D199" s="246">
        <v>40044</v>
      </c>
      <c r="E199" s="266">
        <v>23.5</v>
      </c>
      <c r="F199" s="266"/>
      <c r="G199" s="427"/>
      <c r="H199" s="305"/>
      <c r="I199" s="542"/>
      <c r="J199" s="43"/>
      <c r="K199" s="263"/>
      <c r="L199" s="300"/>
    </row>
    <row r="200" spans="1:16" ht="25.05" customHeight="1" x14ac:dyDescent="0.25">
      <c r="A200" s="33">
        <v>3</v>
      </c>
      <c r="B200" s="449">
        <v>149</v>
      </c>
      <c r="C200" s="124" t="s">
        <v>361</v>
      </c>
      <c r="D200" s="246">
        <v>39960</v>
      </c>
      <c r="E200" s="266">
        <v>27</v>
      </c>
      <c r="F200" s="266"/>
      <c r="G200" s="427">
        <v>14</v>
      </c>
      <c r="H200" s="305"/>
      <c r="I200" s="542"/>
      <c r="J200" s="43"/>
      <c r="K200" s="263"/>
      <c r="L200" s="300"/>
      <c r="O200" s="439">
        <f>G198+G199+G200+G201+G202+G203+G204+G205</f>
        <v>179</v>
      </c>
    </row>
    <row r="201" spans="1:16" ht="25.05" customHeight="1" x14ac:dyDescent="0.25">
      <c r="A201" s="33">
        <v>4</v>
      </c>
      <c r="B201" s="449">
        <v>147</v>
      </c>
      <c r="C201" s="124" t="s">
        <v>362</v>
      </c>
      <c r="D201" s="246">
        <v>39968</v>
      </c>
      <c r="E201" s="266">
        <v>31.5</v>
      </c>
      <c r="F201" s="266"/>
      <c r="G201" s="427">
        <v>23</v>
      </c>
      <c r="H201" s="305"/>
      <c r="I201" s="542"/>
      <c r="J201" s="43"/>
      <c r="K201" s="263"/>
      <c r="L201" s="300"/>
    </row>
    <row r="202" spans="1:16" ht="25.05" customHeight="1" x14ac:dyDescent="0.25">
      <c r="A202" s="33">
        <v>5</v>
      </c>
      <c r="B202" s="449">
        <v>187</v>
      </c>
      <c r="C202" s="124" t="s">
        <v>363</v>
      </c>
      <c r="D202" s="246">
        <v>39550</v>
      </c>
      <c r="E202" s="266">
        <v>32.5</v>
      </c>
      <c r="F202" s="266"/>
      <c r="G202" s="427">
        <v>25</v>
      </c>
      <c r="H202" s="305"/>
      <c r="I202" s="542"/>
      <c r="J202" s="43"/>
      <c r="K202" s="263"/>
      <c r="L202" s="300"/>
    </row>
    <row r="203" spans="1:16" ht="25.05" customHeight="1" x14ac:dyDescent="0.25">
      <c r="A203" s="33">
        <v>6</v>
      </c>
      <c r="B203" s="449">
        <v>120</v>
      </c>
      <c r="C203" s="124" t="s">
        <v>364</v>
      </c>
      <c r="D203" s="246">
        <v>39985</v>
      </c>
      <c r="E203" s="266">
        <v>37</v>
      </c>
      <c r="F203" s="266"/>
      <c r="G203" s="427">
        <v>34</v>
      </c>
      <c r="H203" s="305"/>
      <c r="I203" s="542"/>
      <c r="J203" s="43"/>
      <c r="K203" s="263"/>
      <c r="L203" s="300"/>
    </row>
    <row r="204" spans="1:16" ht="25.05" customHeight="1" x14ac:dyDescent="0.25">
      <c r="A204" s="33">
        <v>7</v>
      </c>
      <c r="B204" s="449">
        <v>183</v>
      </c>
      <c r="C204" s="124" t="s">
        <v>365</v>
      </c>
      <c r="D204" s="246"/>
      <c r="E204" s="266">
        <v>25</v>
      </c>
      <c r="F204" s="266"/>
      <c r="G204" s="427">
        <v>10</v>
      </c>
      <c r="H204" s="305"/>
      <c r="I204" s="542"/>
      <c r="J204" s="43"/>
      <c r="K204" s="263"/>
      <c r="L204" s="300"/>
    </row>
    <row r="205" spans="1:16" ht="25.05" customHeight="1" thickBot="1" x14ac:dyDescent="0.3">
      <c r="A205" s="34">
        <v>8</v>
      </c>
      <c r="B205" s="450">
        <v>194</v>
      </c>
      <c r="C205" s="368" t="s">
        <v>366</v>
      </c>
      <c r="D205" s="582">
        <v>39591</v>
      </c>
      <c r="E205" s="267">
        <v>41</v>
      </c>
      <c r="F205" s="267"/>
      <c r="G205" s="429">
        <v>42</v>
      </c>
      <c r="H205" s="306"/>
      <c r="I205" s="543"/>
      <c r="J205" s="44"/>
      <c r="K205" s="264"/>
      <c r="L205" s="301"/>
    </row>
    <row r="206" spans="1:16" ht="25.05" customHeight="1" thickBot="1" x14ac:dyDescent="0.3">
      <c r="A206" s="85"/>
      <c r="B206" s="396" t="s">
        <v>113</v>
      </c>
      <c r="C206" s="114" t="s">
        <v>267</v>
      </c>
      <c r="D206" s="65"/>
      <c r="E206" s="89"/>
      <c r="F206" s="89"/>
      <c r="G206" s="436"/>
      <c r="H206" s="89"/>
      <c r="I206" s="549"/>
      <c r="J206" s="116"/>
      <c r="K206" s="117"/>
      <c r="L206" s="191"/>
    </row>
    <row r="207" spans="1:16" ht="25.05" customHeight="1" x14ac:dyDescent="0.25">
      <c r="A207" s="40">
        <v>1</v>
      </c>
      <c r="B207" s="448">
        <v>157</v>
      </c>
      <c r="C207" s="367" t="s">
        <v>260</v>
      </c>
      <c r="D207" s="245">
        <v>39948</v>
      </c>
      <c r="E207" s="265">
        <v>36</v>
      </c>
      <c r="F207" s="265"/>
      <c r="G207" s="426">
        <v>32</v>
      </c>
      <c r="H207" s="304"/>
      <c r="I207" s="541">
        <f>SUM(G207:G214)</f>
        <v>224</v>
      </c>
      <c r="J207" s="42"/>
      <c r="K207" s="262"/>
      <c r="L207" s="299">
        <v>9</v>
      </c>
    </row>
    <row r="208" spans="1:16" ht="25.05" customHeight="1" x14ac:dyDescent="0.25">
      <c r="A208" s="33">
        <v>2</v>
      </c>
      <c r="B208" s="449">
        <v>130</v>
      </c>
      <c r="C208" s="124" t="s">
        <v>261</v>
      </c>
      <c r="D208" s="246">
        <v>40044</v>
      </c>
      <c r="E208" s="266" t="s">
        <v>422</v>
      </c>
      <c r="F208" s="266"/>
      <c r="G208" s="427">
        <v>39</v>
      </c>
      <c r="H208" s="305"/>
      <c r="I208" s="542"/>
      <c r="J208" s="43"/>
      <c r="K208" s="263"/>
      <c r="L208" s="300"/>
      <c r="O208" s="87"/>
    </row>
    <row r="209" spans="1:16" ht="25.05" customHeight="1" x14ac:dyDescent="0.25">
      <c r="A209" s="33">
        <v>3</v>
      </c>
      <c r="B209" s="449">
        <v>179</v>
      </c>
      <c r="C209" s="124" t="s">
        <v>368</v>
      </c>
      <c r="D209" s="246">
        <v>39960</v>
      </c>
      <c r="E209" s="266">
        <v>28</v>
      </c>
      <c r="F209" s="266"/>
      <c r="G209" s="427"/>
      <c r="H209" s="305"/>
      <c r="I209" s="542"/>
      <c r="J209" s="43"/>
      <c r="K209" s="263"/>
      <c r="L209" s="300"/>
      <c r="O209" s="439">
        <f>G207+G208+G209+G210+G211+G212+G213+G214</f>
        <v>224</v>
      </c>
    </row>
    <row r="210" spans="1:16" ht="25.05" customHeight="1" x14ac:dyDescent="0.25">
      <c r="A210" s="33">
        <v>4</v>
      </c>
      <c r="B210" s="449">
        <v>118</v>
      </c>
      <c r="C210" s="124" t="s">
        <v>262</v>
      </c>
      <c r="D210" s="246">
        <v>39968</v>
      </c>
      <c r="E210" s="266">
        <v>28.5</v>
      </c>
      <c r="F210" s="266"/>
      <c r="G210" s="427">
        <v>17</v>
      </c>
      <c r="H210" s="305"/>
      <c r="I210" s="542"/>
      <c r="J210" s="43"/>
      <c r="K210" s="263"/>
      <c r="L210" s="300"/>
      <c r="N210" s="82"/>
      <c r="O210" s="87">
        <f>G207+G208+G210+G211+G212+G213+G214</f>
        <v>224</v>
      </c>
      <c r="P210" s="87"/>
    </row>
    <row r="211" spans="1:16" ht="25.05" customHeight="1" x14ac:dyDescent="0.25">
      <c r="A211" s="33">
        <v>5</v>
      </c>
      <c r="B211" s="449">
        <v>150</v>
      </c>
      <c r="C211" s="124" t="s">
        <v>263</v>
      </c>
      <c r="D211" s="246">
        <v>39550</v>
      </c>
      <c r="E211" s="266">
        <v>36</v>
      </c>
      <c r="F211" s="266"/>
      <c r="G211" s="427">
        <v>32</v>
      </c>
      <c r="H211" s="305"/>
      <c r="I211" s="542"/>
      <c r="J211" s="43"/>
      <c r="K211" s="263"/>
      <c r="L211" s="300"/>
    </row>
    <row r="212" spans="1:16" ht="25.05" customHeight="1" x14ac:dyDescent="0.25">
      <c r="A212" s="33">
        <v>6</v>
      </c>
      <c r="B212" s="449">
        <v>108</v>
      </c>
      <c r="C212" s="124" t="s">
        <v>264</v>
      </c>
      <c r="D212" s="246">
        <v>39985</v>
      </c>
      <c r="E212" s="266">
        <v>41.5</v>
      </c>
      <c r="F212" s="266"/>
      <c r="G212" s="427">
        <v>43</v>
      </c>
      <c r="H212" s="305"/>
      <c r="I212" s="542"/>
      <c r="J212" s="43"/>
      <c r="K212" s="263"/>
      <c r="L212" s="300"/>
    </row>
    <row r="213" spans="1:16" ht="25.05" customHeight="1" x14ac:dyDescent="0.25">
      <c r="A213" s="33">
        <v>7</v>
      </c>
      <c r="B213" s="449">
        <v>151</v>
      </c>
      <c r="C213" s="124" t="s">
        <v>265</v>
      </c>
      <c r="D213" s="246"/>
      <c r="E213" s="266">
        <v>35</v>
      </c>
      <c r="F213" s="266"/>
      <c r="G213" s="427">
        <v>30</v>
      </c>
      <c r="H213" s="305"/>
      <c r="I213" s="542"/>
      <c r="J213" s="43"/>
      <c r="K213" s="263"/>
      <c r="L213" s="300"/>
    </row>
    <row r="214" spans="1:16" ht="25.05" customHeight="1" thickBot="1" x14ac:dyDescent="0.3">
      <c r="A214" s="34">
        <v>8</v>
      </c>
      <c r="B214" s="450">
        <v>136</v>
      </c>
      <c r="C214" s="368" t="s">
        <v>266</v>
      </c>
      <c r="D214" s="582">
        <v>39591</v>
      </c>
      <c r="E214" s="267">
        <v>35.5</v>
      </c>
      <c r="F214" s="267"/>
      <c r="G214" s="429">
        <v>31</v>
      </c>
      <c r="H214" s="306"/>
      <c r="I214" s="543"/>
      <c r="J214" s="44"/>
      <c r="K214" s="264"/>
      <c r="L214" s="301"/>
    </row>
    <row r="215" spans="1:16" ht="51.6" customHeight="1" thickBot="1" x14ac:dyDescent="0.3">
      <c r="A215" s="115"/>
      <c r="B215" s="396" t="s">
        <v>107</v>
      </c>
      <c r="C215" s="150" t="s">
        <v>345</v>
      </c>
      <c r="D215" s="83"/>
      <c r="E215" s="35"/>
      <c r="F215" s="35"/>
      <c r="G215" s="430"/>
      <c r="H215" s="35"/>
      <c r="I215" s="511"/>
      <c r="J215" s="74"/>
      <c r="K215" s="111"/>
      <c r="L215" s="86"/>
    </row>
    <row r="216" spans="1:16" ht="25.05" customHeight="1" x14ac:dyDescent="0.25">
      <c r="A216" s="40">
        <v>1</v>
      </c>
      <c r="B216" s="448">
        <v>354</v>
      </c>
      <c r="C216" s="364" t="s">
        <v>142</v>
      </c>
      <c r="D216" s="213">
        <v>39897</v>
      </c>
      <c r="E216" s="196">
        <v>36</v>
      </c>
      <c r="F216" s="196"/>
      <c r="G216" s="426">
        <v>32</v>
      </c>
      <c r="H216" s="304"/>
      <c r="I216" s="541">
        <f>SUM(G216:G223)</f>
        <v>146</v>
      </c>
      <c r="J216" s="42"/>
      <c r="K216" s="307">
        <v>5.3009259259259251E-3</v>
      </c>
      <c r="L216" s="310">
        <v>23</v>
      </c>
    </row>
    <row r="217" spans="1:16" ht="25.05" customHeight="1" x14ac:dyDescent="0.25">
      <c r="A217" s="33">
        <v>2</v>
      </c>
      <c r="B217" s="449">
        <v>351</v>
      </c>
      <c r="C217" s="365" t="s">
        <v>143</v>
      </c>
      <c r="D217" s="214">
        <v>39778</v>
      </c>
      <c r="E217" s="173">
        <v>22.5</v>
      </c>
      <c r="F217" s="173"/>
      <c r="G217" s="427">
        <v>5</v>
      </c>
      <c r="H217" s="305"/>
      <c r="I217" s="542"/>
      <c r="J217" s="43"/>
      <c r="K217" s="308"/>
      <c r="L217" s="311"/>
    </row>
    <row r="218" spans="1:16" ht="25.05" customHeight="1" x14ac:dyDescent="0.25">
      <c r="A218" s="33">
        <v>3</v>
      </c>
      <c r="B218" s="449">
        <v>353</v>
      </c>
      <c r="C218" s="365" t="s">
        <v>144</v>
      </c>
      <c r="D218" s="214">
        <v>39445</v>
      </c>
      <c r="E218" s="173">
        <v>27</v>
      </c>
      <c r="F218" s="173"/>
      <c r="G218" s="427">
        <v>14</v>
      </c>
      <c r="H218" s="305"/>
      <c r="I218" s="542"/>
      <c r="J218" s="43"/>
      <c r="K218" s="308"/>
      <c r="L218" s="311"/>
      <c r="O218" s="439">
        <f>G216+G217+G218+G219+G220+G221+G222+G223</f>
        <v>146</v>
      </c>
    </row>
    <row r="219" spans="1:16" ht="25.05" customHeight="1" x14ac:dyDescent="0.25">
      <c r="A219" s="33">
        <v>4</v>
      </c>
      <c r="B219" s="449">
        <v>345</v>
      </c>
      <c r="C219" s="365" t="s">
        <v>145</v>
      </c>
      <c r="D219" s="214">
        <v>39425</v>
      </c>
      <c r="E219" s="173">
        <v>37</v>
      </c>
      <c r="F219" s="173"/>
      <c r="G219" s="427">
        <v>34</v>
      </c>
      <c r="H219" s="305"/>
      <c r="I219" s="542"/>
      <c r="J219" s="43"/>
      <c r="K219" s="308"/>
      <c r="L219" s="311"/>
      <c r="N219" s="82"/>
      <c r="O219" s="87"/>
    </row>
    <row r="220" spans="1:16" ht="25.05" customHeight="1" x14ac:dyDescent="0.25">
      <c r="A220" s="33">
        <v>5</v>
      </c>
      <c r="B220" s="449">
        <v>336</v>
      </c>
      <c r="C220" s="365" t="s">
        <v>146</v>
      </c>
      <c r="D220" s="214">
        <v>40214</v>
      </c>
      <c r="E220" s="173">
        <v>22</v>
      </c>
      <c r="F220" s="173"/>
      <c r="G220" s="427"/>
      <c r="H220" s="305"/>
      <c r="I220" s="542"/>
      <c r="J220" s="43"/>
      <c r="K220" s="308"/>
      <c r="L220" s="311"/>
      <c r="N220" s="82"/>
    </row>
    <row r="221" spans="1:16" ht="25.05" customHeight="1" x14ac:dyDescent="0.25">
      <c r="A221" s="33">
        <v>6</v>
      </c>
      <c r="B221" s="449">
        <v>360</v>
      </c>
      <c r="C221" s="365" t="s">
        <v>147</v>
      </c>
      <c r="D221" s="214">
        <v>39768</v>
      </c>
      <c r="E221" s="173">
        <v>28.5</v>
      </c>
      <c r="F221" s="173"/>
      <c r="G221" s="427">
        <v>17</v>
      </c>
      <c r="H221" s="305"/>
      <c r="I221" s="542"/>
      <c r="J221" s="43"/>
      <c r="K221" s="308"/>
      <c r="L221" s="311"/>
    </row>
    <row r="222" spans="1:16" ht="25.05" customHeight="1" x14ac:dyDescent="0.25">
      <c r="A222" s="33">
        <v>7</v>
      </c>
      <c r="B222" s="449">
        <v>316</v>
      </c>
      <c r="C222" s="365" t="s">
        <v>148</v>
      </c>
      <c r="D222" s="214">
        <v>39691</v>
      </c>
      <c r="E222" s="173">
        <v>25</v>
      </c>
      <c r="F222" s="173"/>
      <c r="G222" s="427">
        <v>10</v>
      </c>
      <c r="H222" s="305"/>
      <c r="I222" s="542"/>
      <c r="J222" s="43"/>
      <c r="K222" s="308"/>
      <c r="L222" s="311"/>
    </row>
    <row r="223" spans="1:16" ht="25.05" customHeight="1" thickBot="1" x14ac:dyDescent="0.3">
      <c r="A223" s="34">
        <v>8</v>
      </c>
      <c r="B223" s="450">
        <v>176</v>
      </c>
      <c r="C223" s="366" t="s">
        <v>149</v>
      </c>
      <c r="D223" s="215"/>
      <c r="E223" s="197">
        <v>37</v>
      </c>
      <c r="F223" s="197"/>
      <c r="G223" s="429">
        <v>34</v>
      </c>
      <c r="H223" s="306"/>
      <c r="I223" s="543"/>
      <c r="J223" s="44"/>
      <c r="K223" s="309"/>
      <c r="L223" s="312"/>
    </row>
    <row r="224" spans="1:16" ht="25.05" customHeight="1" thickBot="1" x14ac:dyDescent="0.3">
      <c r="A224" s="115"/>
      <c r="B224" s="396" t="s">
        <v>108</v>
      </c>
      <c r="C224" s="114" t="s">
        <v>118</v>
      </c>
      <c r="D224" s="147"/>
      <c r="E224" s="89"/>
      <c r="F224" s="89"/>
      <c r="G224" s="436"/>
      <c r="H224" s="269"/>
      <c r="I224" s="550"/>
      <c r="J224" s="116"/>
      <c r="K224" s="152"/>
      <c r="L224" s="157"/>
    </row>
    <row r="225" spans="1:15" ht="25.05" customHeight="1" x14ac:dyDescent="0.25">
      <c r="A225" s="40">
        <v>1</v>
      </c>
      <c r="B225" s="448">
        <v>304</v>
      </c>
      <c r="C225" s="372" t="s">
        <v>175</v>
      </c>
      <c r="D225" s="230"/>
      <c r="E225" s="196">
        <v>26.5</v>
      </c>
      <c r="F225" s="196"/>
      <c r="G225" s="426">
        <v>13</v>
      </c>
      <c r="H225" s="196"/>
      <c r="I225" s="546">
        <f>SUM(G225:G232)</f>
        <v>126</v>
      </c>
      <c r="J225" s="42"/>
      <c r="K225" s="193">
        <v>5.3009259259259251E-3</v>
      </c>
      <c r="L225" s="299">
        <v>26</v>
      </c>
    </row>
    <row r="226" spans="1:15" ht="25.05" customHeight="1" x14ac:dyDescent="0.25">
      <c r="A226" s="33">
        <v>2</v>
      </c>
      <c r="B226" s="449">
        <v>318</v>
      </c>
      <c r="C226" s="373" t="s">
        <v>174</v>
      </c>
      <c r="D226" s="231"/>
      <c r="E226" s="173">
        <v>23</v>
      </c>
      <c r="F226" s="173"/>
      <c r="G226" s="427">
        <v>6</v>
      </c>
      <c r="H226" s="173"/>
      <c r="I226" s="547"/>
      <c r="J226" s="43"/>
      <c r="K226" s="194"/>
      <c r="L226" s="300"/>
    </row>
    <row r="227" spans="1:15" ht="25.05" customHeight="1" x14ac:dyDescent="0.25">
      <c r="A227" s="33">
        <v>3</v>
      </c>
      <c r="B227" s="449">
        <v>392</v>
      </c>
      <c r="C227" s="373" t="s">
        <v>371</v>
      </c>
      <c r="D227" s="231"/>
      <c r="E227" s="173">
        <v>30.5</v>
      </c>
      <c r="F227" s="173"/>
      <c r="G227" s="427">
        <v>21</v>
      </c>
      <c r="H227" s="173"/>
      <c r="I227" s="547"/>
      <c r="J227" s="43"/>
      <c r="K227" s="194"/>
      <c r="L227" s="300"/>
      <c r="O227" s="82">
        <f>G225+G226+G227+G228+G229+G230+G231+G232</f>
        <v>126</v>
      </c>
    </row>
    <row r="228" spans="1:15" ht="25.05" customHeight="1" x14ac:dyDescent="0.25">
      <c r="A228" s="33">
        <v>4</v>
      </c>
      <c r="B228" s="449">
        <v>302</v>
      </c>
      <c r="C228" s="373" t="s">
        <v>176</v>
      </c>
      <c r="D228" s="231"/>
      <c r="E228" s="173">
        <v>30</v>
      </c>
      <c r="F228" s="173"/>
      <c r="G228" s="427">
        <v>20</v>
      </c>
      <c r="H228" s="173"/>
      <c r="I228" s="547"/>
      <c r="J228" s="43"/>
      <c r="K228" s="194"/>
      <c r="L228" s="300"/>
      <c r="O228" s="27"/>
    </row>
    <row r="229" spans="1:15" ht="25.05" customHeight="1" x14ac:dyDescent="0.25">
      <c r="A229" s="33">
        <v>5</v>
      </c>
      <c r="B229" s="449">
        <v>384</v>
      </c>
      <c r="C229" s="373" t="s">
        <v>372</v>
      </c>
      <c r="D229" s="231"/>
      <c r="E229" s="173">
        <v>29</v>
      </c>
      <c r="F229" s="173"/>
      <c r="G229" s="427">
        <v>18</v>
      </c>
      <c r="H229" s="173"/>
      <c r="I229" s="547"/>
      <c r="J229" s="43"/>
      <c r="K229" s="194"/>
      <c r="L229" s="300"/>
      <c r="N229" s="82"/>
      <c r="O229" s="27"/>
    </row>
    <row r="230" spans="1:15" ht="25.05" customHeight="1" x14ac:dyDescent="0.25">
      <c r="A230" s="33">
        <v>6</v>
      </c>
      <c r="B230" s="449">
        <v>355</v>
      </c>
      <c r="C230" s="373" t="s">
        <v>373</v>
      </c>
      <c r="D230" s="231"/>
      <c r="E230" s="173">
        <v>34.5</v>
      </c>
      <c r="F230" s="173"/>
      <c r="G230" s="427">
        <v>29</v>
      </c>
      <c r="H230" s="173"/>
      <c r="I230" s="547"/>
      <c r="J230" s="43"/>
      <c r="K230" s="194"/>
      <c r="L230" s="300"/>
      <c r="O230" s="27"/>
    </row>
    <row r="231" spans="1:15" ht="25.05" customHeight="1" x14ac:dyDescent="0.25">
      <c r="A231" s="33">
        <v>4</v>
      </c>
      <c r="B231" s="449">
        <v>342</v>
      </c>
      <c r="C231" s="373" t="s">
        <v>374</v>
      </c>
      <c r="D231" s="231"/>
      <c r="E231" s="173">
        <v>21</v>
      </c>
      <c r="F231" s="173"/>
      <c r="G231" s="427"/>
      <c r="H231" s="173"/>
      <c r="I231" s="547"/>
      <c r="J231" s="43"/>
      <c r="K231" s="194"/>
      <c r="L231" s="300"/>
      <c r="O231" s="27"/>
    </row>
    <row r="232" spans="1:15" ht="25.05" customHeight="1" thickBot="1" x14ac:dyDescent="0.3">
      <c r="A232" s="34">
        <v>8</v>
      </c>
      <c r="B232" s="450">
        <v>390</v>
      </c>
      <c r="C232" s="374" t="s">
        <v>375</v>
      </c>
      <c r="D232" s="232"/>
      <c r="E232" s="197">
        <v>29.5</v>
      </c>
      <c r="F232" s="197"/>
      <c r="G232" s="428">
        <v>19</v>
      </c>
      <c r="H232" s="197"/>
      <c r="I232" s="548"/>
      <c r="J232" s="44"/>
      <c r="K232" s="195"/>
      <c r="L232" s="301"/>
      <c r="O232" s="27"/>
    </row>
    <row r="233" spans="1:15" ht="25.05" customHeight="1" thickBot="1" x14ac:dyDescent="0.35">
      <c r="A233" s="138"/>
      <c r="B233" s="458" t="s">
        <v>109</v>
      </c>
      <c r="C233" s="139" t="s">
        <v>346</v>
      </c>
      <c r="D233" s="154"/>
      <c r="G233" s="437"/>
      <c r="I233" s="551"/>
    </row>
    <row r="234" spans="1:15" ht="25.05" customHeight="1" x14ac:dyDescent="0.25">
      <c r="A234" s="257">
        <v>1</v>
      </c>
      <c r="B234" s="459">
        <v>192</v>
      </c>
      <c r="C234" s="384" t="s">
        <v>401</v>
      </c>
      <c r="D234" s="209"/>
      <c r="E234" s="196">
        <v>30</v>
      </c>
      <c r="F234" s="196"/>
      <c r="G234" s="438">
        <v>20</v>
      </c>
      <c r="H234" s="196"/>
      <c r="I234" s="546">
        <f>SUM(G234:G241)</f>
        <v>195</v>
      </c>
      <c r="J234" s="185"/>
      <c r="K234" s="186"/>
      <c r="L234" s="299">
        <v>16</v>
      </c>
    </row>
    <row r="235" spans="1:15" ht="25.05" customHeight="1" x14ac:dyDescent="0.25">
      <c r="A235" s="33">
        <v>2</v>
      </c>
      <c r="B235" s="446">
        <v>86</v>
      </c>
      <c r="C235" s="373" t="s">
        <v>138</v>
      </c>
      <c r="D235" s="210"/>
      <c r="E235" s="173">
        <v>31.5</v>
      </c>
      <c r="F235" s="173"/>
      <c r="G235" s="427">
        <v>23</v>
      </c>
      <c r="H235" s="173"/>
      <c r="I235" s="547"/>
      <c r="J235" s="187"/>
      <c r="K235" s="188"/>
      <c r="L235" s="300"/>
      <c r="N235" s="82"/>
    </row>
    <row r="236" spans="1:15" ht="25.05" customHeight="1" x14ac:dyDescent="0.25">
      <c r="A236" s="33">
        <v>3</v>
      </c>
      <c r="B236" s="446">
        <v>43</v>
      </c>
      <c r="C236" s="373" t="s">
        <v>140</v>
      </c>
      <c r="D236" s="210"/>
      <c r="E236" s="173">
        <v>37.5</v>
      </c>
      <c r="F236" s="173"/>
      <c r="G236" s="427">
        <v>35</v>
      </c>
      <c r="H236" s="173"/>
      <c r="I236" s="547"/>
      <c r="J236" s="187"/>
      <c r="K236" s="188"/>
      <c r="L236" s="300"/>
    </row>
    <row r="237" spans="1:15" ht="25.05" customHeight="1" x14ac:dyDescent="0.25">
      <c r="A237" s="33">
        <v>4</v>
      </c>
      <c r="B237" s="446">
        <v>24</v>
      </c>
      <c r="C237" s="373" t="s">
        <v>137</v>
      </c>
      <c r="D237" s="210"/>
      <c r="E237" s="173">
        <v>24</v>
      </c>
      <c r="F237" s="173"/>
      <c r="G237" s="427"/>
      <c r="H237" s="173"/>
      <c r="I237" s="547"/>
      <c r="J237" s="187"/>
      <c r="K237" s="188"/>
      <c r="L237" s="300"/>
      <c r="O237" s="439">
        <f>G234+G235+G236+G237+G238+G239+G240+G241</f>
        <v>195</v>
      </c>
    </row>
    <row r="238" spans="1:15" ht="25.05" customHeight="1" x14ac:dyDescent="0.25">
      <c r="A238" s="33">
        <v>5</v>
      </c>
      <c r="B238" s="446">
        <v>47</v>
      </c>
      <c r="C238" s="373" t="s">
        <v>141</v>
      </c>
      <c r="D238" s="210"/>
      <c r="E238" s="173">
        <v>33.5</v>
      </c>
      <c r="F238" s="173"/>
      <c r="G238" s="427">
        <v>27</v>
      </c>
      <c r="H238" s="173"/>
      <c r="I238" s="547"/>
      <c r="J238" s="187"/>
      <c r="K238" s="188"/>
      <c r="L238" s="300"/>
    </row>
    <row r="239" spans="1:15" ht="25.05" customHeight="1" x14ac:dyDescent="0.25">
      <c r="A239" s="33">
        <v>6</v>
      </c>
      <c r="B239" s="446">
        <v>52</v>
      </c>
      <c r="C239" s="373" t="s">
        <v>135</v>
      </c>
      <c r="D239" s="210"/>
      <c r="E239" s="173">
        <v>38.5</v>
      </c>
      <c r="F239" s="173"/>
      <c r="G239" s="427">
        <v>37</v>
      </c>
      <c r="H239" s="173"/>
      <c r="I239" s="547"/>
      <c r="J239" s="187"/>
      <c r="K239" s="188"/>
      <c r="L239" s="300"/>
    </row>
    <row r="240" spans="1:15" ht="25.05" customHeight="1" x14ac:dyDescent="0.25">
      <c r="A240" s="33">
        <v>7</v>
      </c>
      <c r="B240" s="446">
        <v>46</v>
      </c>
      <c r="C240" s="373" t="s">
        <v>139</v>
      </c>
      <c r="D240" s="210"/>
      <c r="E240" s="173">
        <v>33.5</v>
      </c>
      <c r="F240" s="173"/>
      <c r="G240" s="427">
        <v>27</v>
      </c>
      <c r="H240" s="173"/>
      <c r="I240" s="547"/>
      <c r="J240" s="187"/>
      <c r="K240" s="188"/>
      <c r="L240" s="300"/>
    </row>
    <row r="241" spans="1:15" ht="25.05" customHeight="1" thickBot="1" x14ac:dyDescent="0.3">
      <c r="A241" s="34">
        <v>8</v>
      </c>
      <c r="B241" s="447">
        <v>13</v>
      </c>
      <c r="C241" s="374" t="s">
        <v>136</v>
      </c>
      <c r="D241" s="211"/>
      <c r="E241" s="197">
        <v>33</v>
      </c>
      <c r="F241" s="197"/>
      <c r="G241" s="428">
        <v>26</v>
      </c>
      <c r="H241" s="197"/>
      <c r="I241" s="548"/>
      <c r="J241" s="189"/>
      <c r="K241" s="190"/>
      <c r="L241" s="301"/>
    </row>
    <row r="242" spans="1:15" ht="25.05" customHeight="1" thickBot="1" x14ac:dyDescent="0.3">
      <c r="A242" s="169"/>
      <c r="B242" s="460" t="s">
        <v>110</v>
      </c>
      <c r="C242" s="464" t="s">
        <v>259</v>
      </c>
      <c r="D242" s="465"/>
      <c r="E242" s="465"/>
      <c r="F242" s="465"/>
      <c r="G242" s="465"/>
      <c r="H242" s="35"/>
      <c r="I242" s="511"/>
      <c r="J242" s="74"/>
      <c r="K242" s="111"/>
      <c r="L242" s="86"/>
    </row>
    <row r="243" spans="1:15" ht="25.05" customHeight="1" thickBot="1" x14ac:dyDescent="0.3">
      <c r="A243" s="40">
        <v>1</v>
      </c>
      <c r="B243" s="448">
        <v>156</v>
      </c>
      <c r="C243" s="367" t="s">
        <v>251</v>
      </c>
      <c r="D243" s="171"/>
      <c r="E243" s="196">
        <v>36.5</v>
      </c>
      <c r="F243" s="196"/>
      <c r="G243" s="426">
        <v>33</v>
      </c>
      <c r="H243" s="196"/>
      <c r="I243" s="546">
        <f>SUM(G243:G250)</f>
        <v>246</v>
      </c>
      <c r="J243" s="42"/>
      <c r="K243" s="193">
        <v>5.3009259259259251E-3</v>
      </c>
      <c r="L243" s="299">
        <v>6</v>
      </c>
    </row>
    <row r="244" spans="1:15" ht="25.05" customHeight="1" thickBot="1" x14ac:dyDescent="0.3">
      <c r="A244" s="33">
        <v>2</v>
      </c>
      <c r="B244" s="449">
        <v>162</v>
      </c>
      <c r="C244" s="124" t="s">
        <v>252</v>
      </c>
      <c r="D244" s="159"/>
      <c r="E244" s="173">
        <v>32.5</v>
      </c>
      <c r="F244" s="173"/>
      <c r="G244" s="427">
        <v>25</v>
      </c>
      <c r="H244" s="173"/>
      <c r="I244" s="547"/>
      <c r="J244" s="43"/>
      <c r="K244" s="194"/>
      <c r="L244" s="300"/>
      <c r="N244" s="82"/>
    </row>
    <row r="245" spans="1:15" ht="25.05" customHeight="1" thickBot="1" x14ac:dyDescent="0.3">
      <c r="A245" s="33">
        <v>3</v>
      </c>
      <c r="B245" s="449">
        <v>181</v>
      </c>
      <c r="C245" s="124" t="s">
        <v>253</v>
      </c>
      <c r="D245" s="159"/>
      <c r="E245" s="173">
        <v>32</v>
      </c>
      <c r="F245" s="173"/>
      <c r="G245" s="427">
        <v>24</v>
      </c>
      <c r="H245" s="173"/>
      <c r="I245" s="547"/>
      <c r="J245" s="43"/>
      <c r="K245" s="194"/>
      <c r="L245" s="300"/>
    </row>
    <row r="246" spans="1:15" ht="25.05" customHeight="1" thickBot="1" x14ac:dyDescent="0.3">
      <c r="A246" s="33">
        <v>4</v>
      </c>
      <c r="B246" s="449">
        <v>126</v>
      </c>
      <c r="C246" s="124" t="s">
        <v>255</v>
      </c>
      <c r="D246" s="159"/>
      <c r="E246" s="173">
        <v>42</v>
      </c>
      <c r="F246" s="173"/>
      <c r="G246" s="427">
        <v>44</v>
      </c>
      <c r="H246" s="173"/>
      <c r="I246" s="547"/>
      <c r="J246" s="43"/>
      <c r="K246" s="194"/>
      <c r="L246" s="300"/>
      <c r="O246" s="439">
        <f>G243+G244+G245+G246+G247+G248+G249+G250</f>
        <v>246</v>
      </c>
    </row>
    <row r="247" spans="1:15" ht="25.05" customHeight="1" thickBot="1" x14ac:dyDescent="0.3">
      <c r="A247" s="33">
        <v>5</v>
      </c>
      <c r="B247" s="449">
        <v>139</v>
      </c>
      <c r="C247" s="124" t="s">
        <v>254</v>
      </c>
      <c r="D247" s="159"/>
      <c r="E247" s="173">
        <v>30.5</v>
      </c>
      <c r="F247" s="173"/>
      <c r="G247" s="427"/>
      <c r="H247" s="173"/>
      <c r="I247" s="547"/>
      <c r="J247" s="43"/>
      <c r="K247" s="194"/>
      <c r="L247" s="300"/>
    </row>
    <row r="248" spans="1:15" ht="25.05" customHeight="1" thickBot="1" x14ac:dyDescent="0.3">
      <c r="A248" s="33">
        <v>6</v>
      </c>
      <c r="B248" s="449">
        <v>113</v>
      </c>
      <c r="C248" s="124" t="s">
        <v>256</v>
      </c>
      <c r="D248" s="159"/>
      <c r="E248" s="173">
        <v>34</v>
      </c>
      <c r="F248" s="173"/>
      <c r="G248" s="427">
        <v>28</v>
      </c>
      <c r="H248" s="173"/>
      <c r="I248" s="547"/>
      <c r="J248" s="43"/>
      <c r="K248" s="194"/>
      <c r="L248" s="300"/>
    </row>
    <row r="249" spans="1:15" ht="25.05" customHeight="1" thickBot="1" x14ac:dyDescent="0.3">
      <c r="A249" s="33">
        <v>7</v>
      </c>
      <c r="B249" s="449">
        <v>173</v>
      </c>
      <c r="C249" s="124" t="s">
        <v>257</v>
      </c>
      <c r="D249" s="159"/>
      <c r="E249" s="173">
        <v>43</v>
      </c>
      <c r="F249" s="173"/>
      <c r="G249" s="427">
        <v>46</v>
      </c>
      <c r="H249" s="173"/>
      <c r="I249" s="547"/>
      <c r="J249" s="43"/>
      <c r="K249" s="194"/>
      <c r="L249" s="300"/>
    </row>
    <row r="250" spans="1:15" ht="25.05" customHeight="1" thickBot="1" x14ac:dyDescent="0.3">
      <c r="A250" s="34">
        <v>8</v>
      </c>
      <c r="B250" s="461">
        <v>112</v>
      </c>
      <c r="C250" s="368" t="s">
        <v>258</v>
      </c>
      <c r="D250" s="159"/>
      <c r="E250" s="197">
        <v>43</v>
      </c>
      <c r="F250" s="197"/>
      <c r="G250" s="428">
        <v>46</v>
      </c>
      <c r="H250" s="197"/>
      <c r="I250" s="548"/>
      <c r="J250" s="44"/>
      <c r="K250" s="195"/>
      <c r="L250" s="301"/>
    </row>
    <row r="251" spans="1:15" ht="25.05" customHeight="1" thickBot="1" x14ac:dyDescent="0.3">
      <c r="A251" s="169"/>
      <c r="B251" s="460" t="s">
        <v>111</v>
      </c>
      <c r="C251" s="114" t="s">
        <v>165</v>
      </c>
      <c r="D251" s="11"/>
      <c r="E251" s="11"/>
      <c r="F251" s="11"/>
      <c r="G251" s="439"/>
      <c r="H251" s="35"/>
      <c r="I251" s="511"/>
      <c r="J251" s="74"/>
      <c r="K251" s="111"/>
      <c r="L251" s="253"/>
    </row>
    <row r="252" spans="1:15" ht="25.05" customHeight="1" x14ac:dyDescent="0.25">
      <c r="A252" s="40">
        <v>1</v>
      </c>
      <c r="B252" s="448">
        <v>463</v>
      </c>
      <c r="C252" s="367" t="s">
        <v>327</v>
      </c>
      <c r="D252" s="209"/>
      <c r="E252" s="196">
        <v>44</v>
      </c>
      <c r="F252" s="196"/>
      <c r="G252" s="426">
        <v>48</v>
      </c>
      <c r="H252" s="196"/>
      <c r="I252" s="546">
        <f>SUM(G252:G259)</f>
        <v>219</v>
      </c>
      <c r="J252" s="42"/>
      <c r="K252" s="193">
        <v>5.3009259259259251E-3</v>
      </c>
      <c r="L252" s="299">
        <v>10</v>
      </c>
    </row>
    <row r="253" spans="1:15" ht="25.05" customHeight="1" x14ac:dyDescent="0.25">
      <c r="A253" s="33">
        <v>2</v>
      </c>
      <c r="B253" s="449">
        <v>492</v>
      </c>
      <c r="C253" s="124" t="s">
        <v>328</v>
      </c>
      <c r="D253" s="170"/>
      <c r="E253" s="173">
        <v>35</v>
      </c>
      <c r="F253" s="173"/>
      <c r="G253" s="427">
        <v>30</v>
      </c>
      <c r="H253" s="173"/>
      <c r="I253" s="547"/>
      <c r="J253" s="43"/>
      <c r="K253" s="194"/>
      <c r="L253" s="300"/>
    </row>
    <row r="254" spans="1:15" ht="25.05" customHeight="1" x14ac:dyDescent="0.25">
      <c r="A254" s="33">
        <v>3</v>
      </c>
      <c r="B254" s="449">
        <v>122</v>
      </c>
      <c r="C254" s="124" t="s">
        <v>329</v>
      </c>
      <c r="D254" s="210"/>
      <c r="E254" s="173">
        <v>32</v>
      </c>
      <c r="F254" s="173"/>
      <c r="G254" s="427">
        <v>24</v>
      </c>
      <c r="H254" s="173"/>
      <c r="I254" s="547"/>
      <c r="J254" s="43"/>
      <c r="K254" s="194"/>
      <c r="L254" s="300"/>
      <c r="O254" s="439">
        <f>G252+G253+G254+G255+G256+G257+G258+G259</f>
        <v>219</v>
      </c>
    </row>
    <row r="255" spans="1:15" ht="25.05" customHeight="1" x14ac:dyDescent="0.25">
      <c r="A255" s="33">
        <v>4</v>
      </c>
      <c r="B255" s="449">
        <v>104</v>
      </c>
      <c r="C255" s="124" t="s">
        <v>330</v>
      </c>
      <c r="D255" s="210"/>
      <c r="E255" s="173">
        <v>46</v>
      </c>
      <c r="F255" s="173"/>
      <c r="G255" s="427">
        <v>52</v>
      </c>
      <c r="H255" s="173"/>
      <c r="I255" s="547"/>
      <c r="J255" s="43"/>
      <c r="K255" s="194"/>
      <c r="L255" s="300"/>
      <c r="N255" s="82"/>
    </row>
    <row r="256" spans="1:15" ht="25.05" customHeight="1" x14ac:dyDescent="0.25">
      <c r="A256" s="33">
        <v>5</v>
      </c>
      <c r="B256" s="449">
        <v>197</v>
      </c>
      <c r="C256" s="124" t="s">
        <v>331</v>
      </c>
      <c r="D256" s="210"/>
      <c r="E256" s="173">
        <v>25</v>
      </c>
      <c r="F256" s="173"/>
      <c r="G256" s="427"/>
      <c r="H256" s="173"/>
      <c r="I256" s="547"/>
      <c r="J256" s="43"/>
      <c r="K256" s="194"/>
      <c r="L256" s="300"/>
    </row>
    <row r="257" spans="1:15" ht="25.05" customHeight="1" x14ac:dyDescent="0.25">
      <c r="A257" s="33">
        <v>6</v>
      </c>
      <c r="B257" s="449">
        <v>88</v>
      </c>
      <c r="C257" s="124" t="s">
        <v>332</v>
      </c>
      <c r="D257" s="210"/>
      <c r="E257" s="173">
        <v>34.5</v>
      </c>
      <c r="F257" s="173"/>
      <c r="G257" s="427">
        <v>29</v>
      </c>
      <c r="H257" s="173"/>
      <c r="I257" s="547"/>
      <c r="J257" s="43"/>
      <c r="K257" s="194"/>
      <c r="L257" s="300"/>
    </row>
    <row r="258" spans="1:15" ht="25.05" customHeight="1" x14ac:dyDescent="0.25">
      <c r="A258" s="33">
        <v>7</v>
      </c>
      <c r="B258" s="449">
        <v>48</v>
      </c>
      <c r="C258" s="124" t="s">
        <v>333</v>
      </c>
      <c r="D258" s="210"/>
      <c r="E258" s="173">
        <v>27.5</v>
      </c>
      <c r="F258" s="173"/>
      <c r="G258" s="427">
        <v>15</v>
      </c>
      <c r="H258" s="173"/>
      <c r="I258" s="547"/>
      <c r="J258" s="43"/>
      <c r="K258" s="194"/>
      <c r="L258" s="300"/>
    </row>
    <row r="259" spans="1:15" ht="25.05" customHeight="1" thickBot="1" x14ac:dyDescent="0.3">
      <c r="A259" s="34">
        <v>8</v>
      </c>
      <c r="B259" s="450">
        <v>4</v>
      </c>
      <c r="C259" s="381" t="s">
        <v>334</v>
      </c>
      <c r="D259" s="184"/>
      <c r="E259" s="197">
        <v>30.5</v>
      </c>
      <c r="F259" s="197"/>
      <c r="G259" s="428">
        <v>21</v>
      </c>
      <c r="H259" s="197"/>
      <c r="I259" s="548"/>
      <c r="J259" s="44"/>
      <c r="K259" s="195"/>
      <c r="L259" s="301"/>
    </row>
    <row r="260" spans="1:15" ht="25.05" customHeight="1" thickBot="1" x14ac:dyDescent="0.3">
      <c r="A260" s="169"/>
      <c r="B260" s="460" t="s">
        <v>112</v>
      </c>
      <c r="C260" s="464" t="s">
        <v>227</v>
      </c>
      <c r="D260" s="465"/>
      <c r="E260" s="465"/>
      <c r="F260" s="465"/>
      <c r="G260" s="465"/>
      <c r="H260" s="35"/>
      <c r="I260" s="511"/>
      <c r="J260" s="74"/>
      <c r="K260" s="111"/>
      <c r="L260" s="192"/>
    </row>
    <row r="261" spans="1:15" ht="25.05" customHeight="1" x14ac:dyDescent="0.25">
      <c r="A261" s="40">
        <v>1</v>
      </c>
      <c r="B261" s="445">
        <v>45</v>
      </c>
      <c r="C261" s="372" t="s">
        <v>228</v>
      </c>
      <c r="D261" s="153"/>
      <c r="E261" s="196">
        <v>22</v>
      </c>
      <c r="F261" s="196"/>
      <c r="G261" s="438">
        <v>4</v>
      </c>
      <c r="H261" s="196"/>
      <c r="I261" s="546">
        <f>SUM(G261:G268)</f>
        <v>97</v>
      </c>
      <c r="J261" s="42"/>
      <c r="K261" s="193"/>
      <c r="L261" s="299">
        <v>27</v>
      </c>
    </row>
    <row r="262" spans="1:15" ht="25.05" customHeight="1" x14ac:dyDescent="0.25">
      <c r="A262" s="33">
        <v>2</v>
      </c>
      <c r="B262" s="446">
        <v>160</v>
      </c>
      <c r="C262" s="373" t="s">
        <v>229</v>
      </c>
      <c r="D262" s="151"/>
      <c r="E262" s="173">
        <v>22</v>
      </c>
      <c r="F262" s="173"/>
      <c r="G262" s="427">
        <v>4</v>
      </c>
      <c r="H262" s="173"/>
      <c r="I262" s="547"/>
      <c r="J262" s="43"/>
      <c r="K262" s="194"/>
      <c r="L262" s="300"/>
    </row>
    <row r="263" spans="1:15" ht="25.05" customHeight="1" x14ac:dyDescent="0.25">
      <c r="A263" s="33">
        <v>3</v>
      </c>
      <c r="B263" s="446">
        <v>164</v>
      </c>
      <c r="C263" s="373" t="s">
        <v>230</v>
      </c>
      <c r="D263" s="151"/>
      <c r="E263" s="173">
        <v>27.5</v>
      </c>
      <c r="F263" s="173"/>
      <c r="G263" s="427">
        <v>15</v>
      </c>
      <c r="H263" s="173"/>
      <c r="I263" s="547"/>
      <c r="J263" s="43"/>
      <c r="K263" s="194"/>
      <c r="L263" s="300"/>
    </row>
    <row r="264" spans="1:15" ht="25.05" customHeight="1" x14ac:dyDescent="0.25">
      <c r="A264" s="33">
        <v>4</v>
      </c>
      <c r="B264" s="446">
        <v>167</v>
      </c>
      <c r="C264" s="124" t="s">
        <v>231</v>
      </c>
      <c r="D264" s="151"/>
      <c r="E264" s="173">
        <v>26</v>
      </c>
      <c r="F264" s="173"/>
      <c r="G264" s="427">
        <v>12</v>
      </c>
      <c r="H264" s="173"/>
      <c r="I264" s="547"/>
      <c r="J264" s="43"/>
      <c r="K264" s="194"/>
      <c r="L264" s="300"/>
      <c r="O264" s="439">
        <f>G261+G262+G263+G264+G265+G266+G267+G268</f>
        <v>97</v>
      </c>
    </row>
    <row r="265" spans="1:15" ht="25.05" customHeight="1" x14ac:dyDescent="0.25">
      <c r="A265" s="33">
        <v>5</v>
      </c>
      <c r="B265" s="446">
        <v>89</v>
      </c>
      <c r="C265" s="373" t="s">
        <v>232</v>
      </c>
      <c r="D265" s="151"/>
      <c r="E265" s="173">
        <v>35.5</v>
      </c>
      <c r="F265" s="173"/>
      <c r="G265" s="427">
        <v>31</v>
      </c>
      <c r="H265" s="173"/>
      <c r="I265" s="547"/>
      <c r="J265" s="43"/>
      <c r="K265" s="194"/>
      <c r="L265" s="300"/>
    </row>
    <row r="266" spans="1:15" ht="25.05" customHeight="1" x14ac:dyDescent="0.25">
      <c r="A266" s="33">
        <v>6</v>
      </c>
      <c r="B266" s="446">
        <v>79</v>
      </c>
      <c r="C266" s="373" t="s">
        <v>233</v>
      </c>
      <c r="D266" s="151"/>
      <c r="E266" s="173">
        <v>25.5</v>
      </c>
      <c r="F266" s="173"/>
      <c r="G266" s="427">
        <v>11</v>
      </c>
      <c r="H266" s="173"/>
      <c r="I266" s="547"/>
      <c r="J266" s="43"/>
      <c r="K266" s="194"/>
      <c r="L266" s="300"/>
    </row>
    <row r="267" spans="1:15" ht="25.05" customHeight="1" x14ac:dyDescent="0.25">
      <c r="A267" s="33">
        <v>7</v>
      </c>
      <c r="B267" s="446">
        <v>80</v>
      </c>
      <c r="C267" s="373" t="s">
        <v>234</v>
      </c>
      <c r="D267" s="151"/>
      <c r="E267" s="173">
        <v>30</v>
      </c>
      <c r="F267" s="173"/>
      <c r="G267" s="427">
        <v>20</v>
      </c>
      <c r="H267" s="173"/>
      <c r="I267" s="547"/>
      <c r="J267" s="43"/>
      <c r="K267" s="194"/>
      <c r="L267" s="300"/>
    </row>
    <row r="268" spans="1:15" ht="25.05" customHeight="1" thickBot="1" x14ac:dyDescent="0.3">
      <c r="A268" s="34">
        <v>8</v>
      </c>
      <c r="B268" s="447">
        <v>90</v>
      </c>
      <c r="C268" s="371" t="s">
        <v>370</v>
      </c>
      <c r="D268" s="256"/>
      <c r="E268" s="197">
        <v>22</v>
      </c>
      <c r="F268" s="197"/>
      <c r="G268" s="429"/>
      <c r="H268" s="197"/>
      <c r="I268" s="548"/>
      <c r="J268" s="44"/>
      <c r="K268" s="195"/>
      <c r="L268" s="301"/>
    </row>
    <row r="269" spans="1:15" ht="25.05" customHeight="1" thickBot="1" x14ac:dyDescent="0.35">
      <c r="A269" s="395"/>
      <c r="B269" s="396" t="s">
        <v>117</v>
      </c>
      <c r="C269" s="467" t="s">
        <v>177</v>
      </c>
      <c r="D269" s="398"/>
      <c r="E269" s="425"/>
      <c r="F269" s="425"/>
      <c r="G269" s="466"/>
      <c r="H269" s="425"/>
      <c r="I269" s="544"/>
      <c r="J269" s="468"/>
      <c r="K269" s="468"/>
      <c r="L269" s="469"/>
    </row>
    <row r="270" spans="1:15" ht="25.05" customHeight="1" x14ac:dyDescent="0.25">
      <c r="A270" s="400">
        <v>1</v>
      </c>
      <c r="B270" s="448">
        <v>261</v>
      </c>
      <c r="C270" s="470" t="s">
        <v>178</v>
      </c>
      <c r="D270" s="471">
        <v>39590</v>
      </c>
      <c r="E270" s="404">
        <v>26.5</v>
      </c>
      <c r="F270" s="404"/>
      <c r="G270" s="472">
        <v>13</v>
      </c>
      <c r="H270" s="473"/>
      <c r="I270" s="541">
        <f>SUM(G270:G277)</f>
        <v>133</v>
      </c>
      <c r="J270" s="474"/>
      <c r="K270" s="475">
        <v>6.9328703703703696E-3</v>
      </c>
      <c r="L270" s="476" t="s">
        <v>406</v>
      </c>
    </row>
    <row r="271" spans="1:15" ht="25.05" customHeight="1" x14ac:dyDescent="0.25">
      <c r="A271" s="406">
        <v>2</v>
      </c>
      <c r="B271" s="449">
        <v>262</v>
      </c>
      <c r="C271" s="477" t="s">
        <v>179</v>
      </c>
      <c r="D271" s="478">
        <v>39374</v>
      </c>
      <c r="E271" s="410">
        <v>28</v>
      </c>
      <c r="F271" s="410"/>
      <c r="G271" s="479">
        <v>16</v>
      </c>
      <c r="H271" s="480"/>
      <c r="I271" s="542"/>
      <c r="J271" s="481"/>
      <c r="K271" s="482"/>
      <c r="L271" s="483"/>
    </row>
    <row r="272" spans="1:15" ht="25.05" customHeight="1" x14ac:dyDescent="0.25">
      <c r="A272" s="406">
        <v>3</v>
      </c>
      <c r="B272" s="449">
        <v>272</v>
      </c>
      <c r="C272" s="477" t="s">
        <v>180</v>
      </c>
      <c r="D272" s="478">
        <v>39581</v>
      </c>
      <c r="E272" s="410">
        <v>24</v>
      </c>
      <c r="F272" s="410"/>
      <c r="G272" s="479"/>
      <c r="H272" s="480"/>
      <c r="I272" s="542"/>
      <c r="J272" s="481"/>
      <c r="K272" s="482"/>
      <c r="L272" s="483"/>
      <c r="N272" s="82"/>
    </row>
    <row r="273" spans="1:15" ht="25.05" customHeight="1" x14ac:dyDescent="0.25">
      <c r="A273" s="406">
        <v>4</v>
      </c>
      <c r="B273" s="449">
        <v>288</v>
      </c>
      <c r="C273" s="477" t="s">
        <v>181</v>
      </c>
      <c r="D273" s="478">
        <v>39305</v>
      </c>
      <c r="E273" s="410">
        <v>25.5</v>
      </c>
      <c r="F273" s="410"/>
      <c r="G273" s="479">
        <v>11</v>
      </c>
      <c r="H273" s="480"/>
      <c r="I273" s="542"/>
      <c r="J273" s="481"/>
      <c r="K273" s="482"/>
      <c r="L273" s="483"/>
      <c r="O273" s="439">
        <f>G270+G271+G272+G273+G274+G275+G276+G277</f>
        <v>133</v>
      </c>
    </row>
    <row r="274" spans="1:15" ht="25.05" customHeight="1" x14ac:dyDescent="0.25">
      <c r="A274" s="406">
        <v>5</v>
      </c>
      <c r="B274" s="449">
        <v>209</v>
      </c>
      <c r="C274" s="477" t="s">
        <v>182</v>
      </c>
      <c r="D274" s="484">
        <v>39657</v>
      </c>
      <c r="E274" s="410">
        <v>26.5</v>
      </c>
      <c r="F274" s="410"/>
      <c r="G274" s="479">
        <v>13</v>
      </c>
      <c r="H274" s="480"/>
      <c r="I274" s="542"/>
      <c r="J274" s="481"/>
      <c r="K274" s="482"/>
      <c r="L274" s="483"/>
    </row>
    <row r="275" spans="1:15" ht="25.05" customHeight="1" x14ac:dyDescent="0.25">
      <c r="A275" s="406">
        <v>6</v>
      </c>
      <c r="B275" s="449">
        <v>224</v>
      </c>
      <c r="C275" s="477" t="s">
        <v>183</v>
      </c>
      <c r="D275" s="478">
        <v>39379</v>
      </c>
      <c r="E275" s="410">
        <v>34.5</v>
      </c>
      <c r="F275" s="410"/>
      <c r="G275" s="479">
        <v>29</v>
      </c>
      <c r="H275" s="480"/>
      <c r="I275" s="542"/>
      <c r="J275" s="481"/>
      <c r="K275" s="482"/>
      <c r="L275" s="483"/>
    </row>
    <row r="276" spans="1:15" ht="25.05" customHeight="1" x14ac:dyDescent="0.25">
      <c r="A276" s="406">
        <v>7</v>
      </c>
      <c r="B276" s="449">
        <v>269</v>
      </c>
      <c r="C276" s="477" t="s">
        <v>184</v>
      </c>
      <c r="D276" s="478">
        <v>39609</v>
      </c>
      <c r="E276" s="410">
        <v>35.5</v>
      </c>
      <c r="F276" s="410"/>
      <c r="G276" s="479">
        <v>31</v>
      </c>
      <c r="H276" s="480"/>
      <c r="I276" s="542"/>
      <c r="J276" s="481"/>
      <c r="K276" s="482"/>
      <c r="L276" s="483"/>
    </row>
    <row r="277" spans="1:15" ht="25.05" customHeight="1" thickBot="1" x14ac:dyDescent="0.3">
      <c r="A277" s="413">
        <v>8</v>
      </c>
      <c r="B277" s="450">
        <v>271</v>
      </c>
      <c r="C277" s="485" t="s">
        <v>185</v>
      </c>
      <c r="D277" s="486">
        <v>39352</v>
      </c>
      <c r="E277" s="417">
        <v>30</v>
      </c>
      <c r="F277" s="417"/>
      <c r="G277" s="487">
        <v>20</v>
      </c>
      <c r="H277" s="488"/>
      <c r="I277" s="543"/>
      <c r="J277" s="489"/>
      <c r="K277" s="490"/>
      <c r="L277" s="491"/>
    </row>
    <row r="278" spans="1:15" ht="25.05" customHeight="1" thickBot="1" x14ac:dyDescent="0.3">
      <c r="A278" s="454"/>
      <c r="B278" s="396" t="s">
        <v>119</v>
      </c>
      <c r="C278" s="492" t="s">
        <v>186</v>
      </c>
      <c r="D278" s="493"/>
      <c r="E278" s="425"/>
      <c r="F278" s="425"/>
      <c r="G278" s="466"/>
      <c r="H278" s="425"/>
      <c r="I278" s="544"/>
      <c r="J278" s="468"/>
      <c r="K278" s="468"/>
      <c r="L278" s="494"/>
    </row>
    <row r="279" spans="1:15" ht="25.05" customHeight="1" x14ac:dyDescent="0.25">
      <c r="A279" s="400">
        <v>1</v>
      </c>
      <c r="B279" s="448">
        <v>39</v>
      </c>
      <c r="C279" s="495" t="s">
        <v>407</v>
      </c>
      <c r="D279" s="496">
        <v>39527</v>
      </c>
      <c r="E279" s="404">
        <v>43</v>
      </c>
      <c r="F279" s="404"/>
      <c r="G279" s="472">
        <v>46</v>
      </c>
      <c r="H279" s="473"/>
      <c r="I279" s="546">
        <f>SUM(G279:G286)</f>
        <v>260</v>
      </c>
      <c r="J279" s="474"/>
      <c r="K279" s="475">
        <v>5.3009259259259251E-3</v>
      </c>
      <c r="L279" s="497" t="s">
        <v>406</v>
      </c>
    </row>
    <row r="280" spans="1:15" ht="25.05" customHeight="1" x14ac:dyDescent="0.25">
      <c r="A280" s="406">
        <v>2</v>
      </c>
      <c r="B280" s="449">
        <v>36</v>
      </c>
      <c r="C280" s="498" t="s">
        <v>408</v>
      </c>
      <c r="D280" s="499">
        <v>39673</v>
      </c>
      <c r="E280" s="410">
        <v>36.5</v>
      </c>
      <c r="F280" s="410"/>
      <c r="G280" s="479">
        <v>33</v>
      </c>
      <c r="H280" s="480"/>
      <c r="I280" s="547"/>
      <c r="J280" s="481"/>
      <c r="K280" s="482"/>
      <c r="L280" s="500"/>
    </row>
    <row r="281" spans="1:15" ht="25.05" customHeight="1" x14ac:dyDescent="0.25">
      <c r="A281" s="406">
        <v>3</v>
      </c>
      <c r="B281" s="449">
        <v>315</v>
      </c>
      <c r="C281" s="501" t="s">
        <v>409</v>
      </c>
      <c r="D281" s="499">
        <v>39828</v>
      </c>
      <c r="E281" s="410">
        <v>41</v>
      </c>
      <c r="F281" s="410"/>
      <c r="G281" s="479">
        <v>42</v>
      </c>
      <c r="H281" s="480"/>
      <c r="I281" s="547"/>
      <c r="J281" s="481"/>
      <c r="K281" s="482"/>
      <c r="L281" s="500"/>
    </row>
    <row r="282" spans="1:15" ht="25.05" customHeight="1" x14ac:dyDescent="0.25">
      <c r="A282" s="406">
        <v>4</v>
      </c>
      <c r="B282" s="449">
        <v>180</v>
      </c>
      <c r="C282" s="502" t="s">
        <v>410</v>
      </c>
      <c r="D282" s="499">
        <v>39644</v>
      </c>
      <c r="E282" s="410">
        <v>35.5</v>
      </c>
      <c r="F282" s="410"/>
      <c r="G282" s="479">
        <v>31</v>
      </c>
      <c r="H282" s="480"/>
      <c r="I282" s="547"/>
      <c r="J282" s="481"/>
      <c r="K282" s="482"/>
      <c r="L282" s="500"/>
      <c r="O282" s="439">
        <f>G279+G280+G281+G282+G283+G284+G285+G286</f>
        <v>260</v>
      </c>
    </row>
    <row r="283" spans="1:15" ht="25.05" customHeight="1" x14ac:dyDescent="0.25">
      <c r="A283" s="406">
        <v>5</v>
      </c>
      <c r="B283" s="449">
        <v>72</v>
      </c>
      <c r="C283" s="503" t="s">
        <v>411</v>
      </c>
      <c r="D283" s="499">
        <v>39644</v>
      </c>
      <c r="E283" s="410">
        <v>35</v>
      </c>
      <c r="F283" s="410"/>
      <c r="G283" s="479">
        <v>30</v>
      </c>
      <c r="H283" s="480"/>
      <c r="I283" s="547"/>
      <c r="J283" s="481"/>
      <c r="K283" s="482"/>
      <c r="L283" s="500"/>
    </row>
    <row r="284" spans="1:15" ht="25.05" customHeight="1" x14ac:dyDescent="0.25">
      <c r="A284" s="406">
        <v>6</v>
      </c>
      <c r="B284" s="449">
        <v>63</v>
      </c>
      <c r="C284" s="502" t="s">
        <v>412</v>
      </c>
      <c r="D284" s="499">
        <v>40039</v>
      </c>
      <c r="E284" s="410">
        <v>38.5</v>
      </c>
      <c r="F284" s="410"/>
      <c r="G284" s="479">
        <v>37</v>
      </c>
      <c r="H284" s="480"/>
      <c r="I284" s="547"/>
      <c r="J284" s="481"/>
      <c r="K284" s="482"/>
      <c r="L284" s="500"/>
    </row>
    <row r="285" spans="1:15" ht="25.05" customHeight="1" x14ac:dyDescent="0.25">
      <c r="A285" s="406">
        <v>7</v>
      </c>
      <c r="B285" s="449">
        <v>12</v>
      </c>
      <c r="C285" s="502" t="s">
        <v>413</v>
      </c>
      <c r="D285" s="499">
        <v>39478</v>
      </c>
      <c r="E285" s="410">
        <v>30</v>
      </c>
      <c r="F285" s="410"/>
      <c r="G285" s="479"/>
      <c r="H285" s="480"/>
      <c r="I285" s="547"/>
      <c r="J285" s="481"/>
      <c r="K285" s="482"/>
      <c r="L285" s="500"/>
    </row>
    <row r="286" spans="1:15" ht="25.05" customHeight="1" thickBot="1" x14ac:dyDescent="0.3">
      <c r="A286" s="413">
        <v>8</v>
      </c>
      <c r="B286" s="447">
        <v>67</v>
      </c>
      <c r="C286" s="504" t="s">
        <v>414</v>
      </c>
      <c r="D286" s="505">
        <v>39839</v>
      </c>
      <c r="E286" s="506">
        <v>40.5</v>
      </c>
      <c r="F286" s="506"/>
      <c r="G286" s="507">
        <v>41</v>
      </c>
      <c r="H286" s="488"/>
      <c r="I286" s="548"/>
      <c r="J286" s="489"/>
      <c r="K286" s="490"/>
      <c r="L286" s="508"/>
    </row>
    <row r="288" spans="1:15" ht="27.45" customHeight="1" x14ac:dyDescent="0.25">
      <c r="A288" s="392" t="s">
        <v>122</v>
      </c>
      <c r="B288" s="462"/>
      <c r="C288" s="393" t="s">
        <v>246</v>
      </c>
      <c r="D288" s="387"/>
      <c r="E288" s="388" t="s">
        <v>335</v>
      </c>
      <c r="F288" s="388" t="s">
        <v>335</v>
      </c>
      <c r="G288" s="389"/>
      <c r="H288" s="390"/>
      <c r="I288" s="553"/>
      <c r="J288" s="391"/>
      <c r="K288" s="391"/>
      <c r="L288" s="268">
        <v>57.5</v>
      </c>
    </row>
    <row r="289" spans="1:12" ht="34.950000000000003" customHeight="1" x14ac:dyDescent="0.25">
      <c r="A289" s="392" t="s">
        <v>123</v>
      </c>
      <c r="B289" s="462"/>
      <c r="C289" s="386" t="s">
        <v>154</v>
      </c>
      <c r="D289" s="387"/>
      <c r="E289" s="388" t="s">
        <v>326</v>
      </c>
      <c r="F289" s="388" t="s">
        <v>326</v>
      </c>
      <c r="G289" s="389"/>
      <c r="H289" s="390"/>
      <c r="I289" s="553"/>
      <c r="J289" s="391"/>
      <c r="K289" s="391"/>
      <c r="L289" s="268">
        <v>54</v>
      </c>
    </row>
    <row r="290" spans="1:12" ht="28.95" customHeight="1" x14ac:dyDescent="0.25">
      <c r="A290" s="394" t="s">
        <v>124</v>
      </c>
      <c r="B290" s="462"/>
      <c r="C290" s="386" t="s">
        <v>320</v>
      </c>
      <c r="D290" s="387"/>
      <c r="E290" s="388" t="s">
        <v>325</v>
      </c>
      <c r="F290" s="388" t="s">
        <v>325</v>
      </c>
      <c r="G290" s="389"/>
      <c r="H290" s="390"/>
      <c r="I290" s="553"/>
      <c r="J290" s="391"/>
      <c r="K290" s="391"/>
      <c r="L290" s="268">
        <v>50</v>
      </c>
    </row>
    <row r="293" spans="1:12" x14ac:dyDescent="0.35">
      <c r="A293" s="180" t="s">
        <v>121</v>
      </c>
      <c r="B293" s="463"/>
      <c r="C293" s="385"/>
      <c r="D293" s="181"/>
      <c r="F293" s="181"/>
      <c r="G293" s="181" t="s">
        <v>419</v>
      </c>
    </row>
  </sheetData>
  <sortState ref="A46:C52">
    <sortCondition ref="A45"/>
  </sortState>
  <mergeCells count="123">
    <mergeCell ref="E5:L5"/>
    <mergeCell ref="C188:G188"/>
    <mergeCell ref="C242:G242"/>
    <mergeCell ref="C26:G26"/>
    <mergeCell ref="C152:E152"/>
    <mergeCell ref="L189:L196"/>
    <mergeCell ref="C260:G260"/>
    <mergeCell ref="C44:G44"/>
    <mergeCell ref="I117:I124"/>
    <mergeCell ref="K117:K124"/>
    <mergeCell ref="H270:H277"/>
    <mergeCell ref="I270:I277"/>
    <mergeCell ref="C1:L1"/>
    <mergeCell ref="H63:H70"/>
    <mergeCell ref="I63:I70"/>
    <mergeCell ref="K63:K70"/>
    <mergeCell ref="L63:L70"/>
    <mergeCell ref="H72:H79"/>
    <mergeCell ref="I72:I79"/>
    <mergeCell ref="K72:K79"/>
    <mergeCell ref="L72:L79"/>
    <mergeCell ref="H108:H115"/>
    <mergeCell ref="I108:I115"/>
    <mergeCell ref="K108:K115"/>
    <mergeCell ref="L108:L115"/>
    <mergeCell ref="H117:H124"/>
    <mergeCell ref="I171:I178"/>
    <mergeCell ref="H171:H178"/>
    <mergeCell ref="A2:L2"/>
    <mergeCell ref="I9:I16"/>
    <mergeCell ref="H9:H16"/>
    <mergeCell ref="K9:K16"/>
    <mergeCell ref="L9:L16"/>
    <mergeCell ref="B6:B7"/>
    <mergeCell ref="L117:L124"/>
    <mergeCell ref="K270:K277"/>
    <mergeCell ref="L270:L277"/>
    <mergeCell ref="H126:H133"/>
    <mergeCell ref="I126:I133"/>
    <mergeCell ref="A6:A7"/>
    <mergeCell ref="C6:C7"/>
    <mergeCell ref="E6:K6"/>
    <mergeCell ref="L6:L7"/>
    <mergeCell ref="H99:H106"/>
    <mergeCell ref="I99:I106"/>
    <mergeCell ref="K99:K106"/>
    <mergeCell ref="L99:L106"/>
    <mergeCell ref="K81:K88"/>
    <mergeCell ref="L81:L88"/>
    <mergeCell ref="I81:I88"/>
    <mergeCell ref="H36:H43"/>
    <mergeCell ref="I36:I43"/>
    <mergeCell ref="K135:K142"/>
    <mergeCell ref="L135:L142"/>
    <mergeCell ref="I90:I97"/>
    <mergeCell ref="K90:K97"/>
    <mergeCell ref="L90:L97"/>
    <mergeCell ref="I18:I25"/>
    <mergeCell ref="H18:H25"/>
    <mergeCell ref="H54:H61"/>
    <mergeCell ref="I27:I34"/>
    <mergeCell ref="H27:H34"/>
    <mergeCell ref="L27:L34"/>
    <mergeCell ref="K27:K34"/>
    <mergeCell ref="L18:L25"/>
    <mergeCell ref="I54:I61"/>
    <mergeCell ref="K54:K61"/>
    <mergeCell ref="L54:L61"/>
    <mergeCell ref="H90:H97"/>
    <mergeCell ref="H81:H88"/>
    <mergeCell ref="H45:H52"/>
    <mergeCell ref="I45:I52"/>
    <mergeCell ref="K45:K52"/>
    <mergeCell ref="L45:L52"/>
    <mergeCell ref="K36:K43"/>
    <mergeCell ref="L36:L43"/>
    <mergeCell ref="I234:I241"/>
    <mergeCell ref="L234:L241"/>
    <mergeCell ref="I261:I268"/>
    <mergeCell ref="K126:K133"/>
    <mergeCell ref="L126:L133"/>
    <mergeCell ref="H144:H151"/>
    <mergeCell ref="I144:I151"/>
    <mergeCell ref="K144:K151"/>
    <mergeCell ref="L144:L151"/>
    <mergeCell ref="H135:H142"/>
    <mergeCell ref="I135:I142"/>
    <mergeCell ref="I180:I187"/>
    <mergeCell ref="K180:K187"/>
    <mergeCell ref="L180:L187"/>
    <mergeCell ref="H162:H169"/>
    <mergeCell ref="I162:I169"/>
    <mergeCell ref="K162:K169"/>
    <mergeCell ref="L162:L169"/>
    <mergeCell ref="H153:H160"/>
    <mergeCell ref="I153:I160"/>
    <mergeCell ref="K153:K160"/>
    <mergeCell ref="L153:L160"/>
    <mergeCell ref="L171:L178"/>
    <mergeCell ref="K171:K178"/>
    <mergeCell ref="L261:L268"/>
    <mergeCell ref="I189:I196"/>
    <mergeCell ref="H189:H196"/>
    <mergeCell ref="H279:H286"/>
    <mergeCell ref="I279:I286"/>
    <mergeCell ref="K279:K286"/>
    <mergeCell ref="L279:L286"/>
    <mergeCell ref="H207:H214"/>
    <mergeCell ref="I207:I214"/>
    <mergeCell ref="L207:L214"/>
    <mergeCell ref="H198:H205"/>
    <mergeCell ref="I198:I205"/>
    <mergeCell ref="L198:L205"/>
    <mergeCell ref="I252:I259"/>
    <mergeCell ref="L252:L259"/>
    <mergeCell ref="L243:L250"/>
    <mergeCell ref="I243:I250"/>
    <mergeCell ref="H216:H223"/>
    <mergeCell ref="I216:I223"/>
    <mergeCell ref="K216:K223"/>
    <mergeCell ref="L216:L223"/>
    <mergeCell ref="I225:I232"/>
    <mergeCell ref="L225:L232"/>
  </mergeCells>
  <phoneticPr fontId="2" type="noConversion"/>
  <conditionalFormatting sqref="G9:G16">
    <cfRule type="top10" dxfId="100" priority="68" percent="1" rank="1"/>
  </conditionalFormatting>
  <conditionalFormatting sqref="G18:G25">
    <cfRule type="top10" dxfId="99" priority="371" percent="1" rank="1"/>
  </conditionalFormatting>
  <conditionalFormatting sqref="G27:G34">
    <cfRule type="top10" dxfId="98" priority="364" percent="1" rank="1"/>
  </conditionalFormatting>
  <conditionalFormatting sqref="G35">
    <cfRule type="top10" dxfId="97" priority="369" percent="1" rank="1"/>
  </conditionalFormatting>
  <conditionalFormatting sqref="G36:G43">
    <cfRule type="top10" dxfId="96" priority="17" percent="1" rank="1"/>
  </conditionalFormatting>
  <conditionalFormatting sqref="G45:G52">
    <cfRule type="top10" dxfId="95" priority="362" percent="1" rank="1"/>
  </conditionalFormatting>
  <conditionalFormatting sqref="G54:G61">
    <cfRule type="top10" dxfId="94" priority="366" percent="1" rank="1"/>
  </conditionalFormatting>
  <conditionalFormatting sqref="G63:G70">
    <cfRule type="top10" dxfId="93" priority="70" percent="1" rank="1"/>
  </conditionalFormatting>
  <conditionalFormatting sqref="G72:G79">
    <cfRule type="top10" dxfId="92" priority="360" percent="1" rank="1"/>
  </conditionalFormatting>
  <conditionalFormatting sqref="G81:G88">
    <cfRule type="top10" dxfId="91" priority="358" percent="1" rank="1"/>
  </conditionalFormatting>
  <conditionalFormatting sqref="G90:G97">
    <cfRule type="top10" dxfId="90" priority="148" percent="1" rank="1"/>
  </conditionalFormatting>
  <conditionalFormatting sqref="G99:G106">
    <cfRule type="top10" dxfId="89" priority="147" percent="1" rank="1"/>
  </conditionalFormatting>
  <conditionalFormatting sqref="G108:G115">
    <cfRule type="top10" dxfId="88" priority="13" percent="1" rank="1"/>
  </conditionalFormatting>
  <conditionalFormatting sqref="G117:G124">
    <cfRule type="top10" dxfId="87" priority="145" percent="1" rank="1"/>
  </conditionalFormatting>
  <conditionalFormatting sqref="G126:G133">
    <cfRule type="top10" dxfId="86" priority="67" percent="1" rank="1"/>
  </conditionalFormatting>
  <conditionalFormatting sqref="G135:G142">
    <cfRule type="top10" dxfId="85" priority="36" percent="1" rank="1"/>
    <cfRule type="top10" dxfId="84" priority="37" percent="1" rank="1"/>
  </conditionalFormatting>
  <conditionalFormatting sqref="G144:G152">
    <cfRule type="top10" dxfId="83" priority="66" percent="1" rank="1"/>
  </conditionalFormatting>
  <conditionalFormatting sqref="G153:G160">
    <cfRule type="top10" dxfId="82" priority="14" percent="1" rank="1"/>
  </conditionalFormatting>
  <conditionalFormatting sqref="G162:G169">
    <cfRule type="top10" dxfId="81" priority="15" percent="1" rank="1"/>
  </conditionalFormatting>
  <conditionalFormatting sqref="G171:G178">
    <cfRule type="top10" dxfId="80" priority="136" percent="1" rank="1"/>
  </conditionalFormatting>
  <conditionalFormatting sqref="G180:G187">
    <cfRule type="top10" dxfId="79" priority="344" percent="1" rank="1"/>
  </conditionalFormatting>
  <conditionalFormatting sqref="G197">
    <cfRule type="top10" dxfId="78" priority="8" percent="1" rank="1"/>
    <cfRule type="top10" dxfId="77" priority="9" percent="1" rank="1"/>
    <cfRule type="top10" dxfId="76" priority="10" percent="1" rank="1"/>
    <cfRule type="top10" dxfId="75" priority="11" percent="1" rank="1"/>
    <cfRule type="top10" dxfId="74" priority="12" percent="1" rank="1"/>
  </conditionalFormatting>
  <conditionalFormatting sqref="G198:G205">
    <cfRule type="top10" dxfId="73" priority="357" percent="1" rank="1"/>
  </conditionalFormatting>
  <conditionalFormatting sqref="G206 G189:G196">
    <cfRule type="top10" dxfId="72" priority="118" percent="1" rank="1"/>
  </conditionalFormatting>
  <conditionalFormatting sqref="G206">
    <cfRule type="top10" dxfId="71" priority="102" percent="1" rank="1"/>
    <cfRule type="top10" dxfId="70" priority="106" percent="1" rank="1"/>
    <cfRule type="top10" dxfId="69" priority="107" percent="1" rank="1"/>
  </conditionalFormatting>
  <conditionalFormatting sqref="G279:G286 G215">
    <cfRule type="top10" dxfId="68" priority="77" percent="1" rank="1"/>
  </conditionalFormatting>
  <conditionalFormatting sqref="G216:G223">
    <cfRule type="top10" dxfId="67" priority="359" percent="1" rank="1"/>
  </conditionalFormatting>
  <conditionalFormatting sqref="G225:G232">
    <cfRule type="top10" dxfId="66" priority="28" percent="1" rank="1"/>
    <cfRule type="top10" dxfId="65" priority="29" percent="1" rank="1"/>
  </conditionalFormatting>
  <conditionalFormatting sqref="G234:G241">
    <cfRule type="top10" dxfId="64" priority="367" percent="1" rank="1"/>
  </conditionalFormatting>
  <conditionalFormatting sqref="G243:G250">
    <cfRule type="top10" dxfId="63" priority="20" percent="1" rank="1"/>
    <cfRule type="top10" dxfId="62" priority="21" percent="1" rank="1"/>
  </conditionalFormatting>
  <conditionalFormatting sqref="G252:G259 G261:G268">
    <cfRule type="top10" dxfId="61" priority="349" percent="1" rank="1"/>
  </conditionalFormatting>
  <conditionalFormatting sqref="G270:G277">
    <cfRule type="top10" dxfId="60" priority="370" percent="1" rank="1"/>
  </conditionalFormatting>
  <conditionalFormatting sqref="G207:G214">
    <cfRule type="top10" dxfId="59" priority="372" percent="1" rank="1"/>
    <cfRule type="top10" dxfId="58" priority="373" percent="1" rank="1"/>
    <cfRule type="top10" dxfId="57" priority="374" percent="1" rank="1"/>
    <cfRule type="top10" dxfId="56" priority="375" percent="1" rank="1"/>
    <cfRule type="top10" dxfId="55" priority="376" percent="1" rank="1"/>
    <cfRule type="top10" dxfId="54" priority="377" percent="1" rank="1"/>
    <cfRule type="top10" dxfId="53" priority="378" percent="1" rank="1"/>
  </conditionalFormatting>
  <conditionalFormatting sqref="G224 G189:G196 G206">
    <cfRule type="top10" dxfId="52" priority="380" percent="1" rank="1"/>
  </conditionalFormatting>
  <conditionalFormatting sqref="G224 G189:G196">
    <cfRule type="top10" dxfId="51" priority="383" percent="1" rank="1"/>
  </conditionalFormatting>
  <conditionalFormatting sqref="G224">
    <cfRule type="top10" dxfId="50" priority="385" percent="1" rank="1"/>
  </conditionalFormatting>
  <conditionalFormatting sqref="G189:G196">
    <cfRule type="top10" dxfId="0" priority="389" percent="1" rank="1"/>
  </conditionalFormatting>
  <printOptions horizontalCentered="1"/>
  <pageMargins left="0.39370078740157483" right="0" top="0.19685039370078741" bottom="0.19685039370078741" header="0" footer="0"/>
  <pageSetup paperSize="9" scale="52" fitToHeight="7" orientation="portrait" r:id="rId1"/>
  <headerFooter alignWithMargins="0">
    <oddFooter>&amp;R&amp;P</oddFooter>
  </headerFooter>
  <rowBreaks count="2" manualBreakCount="2">
    <brk id="71" max="12" man="1"/>
    <brk id="14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5"/>
  <sheetViews>
    <sheetView view="pageBreakPreview" zoomScale="90" zoomScaleNormal="100" zoomScaleSheetLayoutView="90" workbookViewId="0">
      <pane ySplit="6" topLeftCell="A115" activePane="bottomLeft" state="frozen"/>
      <selection pane="bottomLeft" activeCell="C11" sqref="C11"/>
    </sheetView>
  </sheetViews>
  <sheetFormatPr defaultColWidth="9.109375" defaultRowHeight="15.6" x14ac:dyDescent="0.25"/>
  <cols>
    <col min="1" max="1" width="8.109375" style="18" customWidth="1"/>
    <col min="2" max="2" width="4.44140625" style="18" hidden="1" customWidth="1"/>
    <col min="3" max="3" width="58.5546875" style="78" customWidth="1"/>
    <col min="4" max="4" width="70" style="18" customWidth="1"/>
    <col min="5" max="5" width="15.33203125" style="82" customWidth="1"/>
    <col min="6" max="6" width="13.6640625" style="82" hidden="1" customWidth="1"/>
    <col min="7" max="7" width="0.109375" style="82" customWidth="1"/>
    <col min="8" max="8" width="16.33203125" style="18" customWidth="1"/>
    <col min="9" max="9" width="9.109375" style="18"/>
    <col min="10" max="16384" width="9.109375" style="27"/>
  </cols>
  <sheetData>
    <row r="1" spans="1:14" ht="47.25" customHeight="1" x14ac:dyDescent="0.25">
      <c r="A1" s="296"/>
      <c r="B1" s="296"/>
      <c r="C1" s="296"/>
      <c r="D1" s="296"/>
      <c r="E1" s="296"/>
      <c r="F1" s="296"/>
      <c r="G1" s="296"/>
      <c r="H1" s="81"/>
      <c r="I1" s="81"/>
    </row>
    <row r="2" spans="1:14" ht="47.25" customHeight="1" x14ac:dyDescent="0.25">
      <c r="A2" s="260"/>
      <c r="B2" s="260"/>
      <c r="C2" s="260"/>
      <c r="D2" s="260"/>
      <c r="E2" s="297" t="s">
        <v>439</v>
      </c>
      <c r="F2" s="297"/>
      <c r="G2" s="297"/>
      <c r="H2" s="297"/>
      <c r="I2" s="81"/>
    </row>
    <row r="3" spans="1:14" x14ac:dyDescent="0.25">
      <c r="A3" s="572" t="s">
        <v>438</v>
      </c>
      <c r="B3" s="572"/>
      <c r="C3" s="572"/>
      <c r="D3" s="572"/>
      <c r="E3" s="572"/>
      <c r="F3" s="572"/>
      <c r="G3" s="572"/>
      <c r="H3" s="572"/>
    </row>
    <row r="4" spans="1:14" ht="35.25" customHeight="1" thickBot="1" x14ac:dyDescent="0.3">
      <c r="A4" s="570" t="s">
        <v>437</v>
      </c>
      <c r="B4" s="571"/>
      <c r="C4" s="571"/>
      <c r="D4" s="571"/>
      <c r="E4" s="571"/>
      <c r="F4" s="571"/>
      <c r="G4" s="571"/>
    </row>
    <row r="5" spans="1:14" ht="20.25" customHeight="1" x14ac:dyDescent="0.25">
      <c r="A5" s="290" t="s">
        <v>26</v>
      </c>
      <c r="B5" s="259"/>
      <c r="C5" s="292" t="s">
        <v>1</v>
      </c>
      <c r="D5" s="294" t="s">
        <v>114</v>
      </c>
      <c r="E5" s="286" t="s">
        <v>41</v>
      </c>
      <c r="F5" s="286" t="s">
        <v>42</v>
      </c>
      <c r="G5" s="258"/>
      <c r="H5" s="288" t="s">
        <v>2</v>
      </c>
    </row>
    <row r="6" spans="1:14" ht="41.25" customHeight="1" thickBot="1" x14ac:dyDescent="0.3">
      <c r="A6" s="291"/>
      <c r="B6" s="134"/>
      <c r="C6" s="293"/>
      <c r="D6" s="295"/>
      <c r="E6" s="287"/>
      <c r="F6" s="287"/>
      <c r="G6" s="88" t="s">
        <v>43</v>
      </c>
      <c r="H6" s="289"/>
    </row>
    <row r="7" spans="1:14" ht="17.399999999999999" x14ac:dyDescent="0.25">
      <c r="A7" s="279">
        <v>1</v>
      </c>
      <c r="B7" s="135"/>
      <c r="C7" s="573" t="s">
        <v>246</v>
      </c>
      <c r="D7" s="574" t="s">
        <v>335</v>
      </c>
      <c r="E7" s="274">
        <v>57.5</v>
      </c>
      <c r="F7" s="274"/>
      <c r="G7" s="274"/>
      <c r="H7" s="279">
        <v>1</v>
      </c>
    </row>
    <row r="8" spans="1:14" ht="19.5" customHeight="1" x14ac:dyDescent="0.25">
      <c r="A8" s="280">
        <f>A7+1</f>
        <v>2</v>
      </c>
      <c r="B8" s="132"/>
      <c r="C8" s="281" t="s">
        <v>154</v>
      </c>
      <c r="D8" s="568" t="s">
        <v>326</v>
      </c>
      <c r="E8" s="266">
        <v>54</v>
      </c>
      <c r="F8" s="266"/>
      <c r="G8" s="266"/>
      <c r="H8" s="280">
        <f>H7+1</f>
        <v>2</v>
      </c>
    </row>
    <row r="9" spans="1:14" ht="19.5" customHeight="1" x14ac:dyDescent="0.25">
      <c r="A9" s="280">
        <f t="shared" ref="A9:A72" si="0">A8+1</f>
        <v>3</v>
      </c>
      <c r="B9" s="132"/>
      <c r="C9" s="281" t="s">
        <v>320</v>
      </c>
      <c r="D9" s="568" t="s">
        <v>325</v>
      </c>
      <c r="E9" s="266">
        <v>50</v>
      </c>
      <c r="F9" s="266"/>
      <c r="G9" s="266"/>
      <c r="H9" s="280">
        <f t="shared" ref="H9:H72" si="1">H8+1</f>
        <v>3</v>
      </c>
    </row>
    <row r="10" spans="1:14" ht="17.399999999999999" x14ac:dyDescent="0.25">
      <c r="A10" s="130">
        <f t="shared" si="0"/>
        <v>4</v>
      </c>
      <c r="B10" s="131"/>
      <c r="C10" s="254" t="s">
        <v>337</v>
      </c>
      <c r="D10" s="568" t="s">
        <v>348</v>
      </c>
      <c r="E10" s="266">
        <v>48</v>
      </c>
      <c r="F10" s="266"/>
      <c r="G10" s="266"/>
      <c r="H10" s="130">
        <f t="shared" si="1"/>
        <v>4</v>
      </c>
    </row>
    <row r="11" spans="1:14" ht="22.8" customHeight="1" x14ac:dyDescent="0.25">
      <c r="A11" s="130">
        <f t="shared" si="0"/>
        <v>5</v>
      </c>
      <c r="B11" s="131"/>
      <c r="C11" s="244" t="s">
        <v>245</v>
      </c>
      <c r="D11" s="568" t="s">
        <v>335</v>
      </c>
      <c r="E11" s="266">
        <v>47.5</v>
      </c>
      <c r="F11" s="266"/>
      <c r="G11" s="266"/>
      <c r="H11" s="130">
        <f t="shared" si="1"/>
        <v>5</v>
      </c>
    </row>
    <row r="12" spans="1:14" ht="17.399999999999999" x14ac:dyDescent="0.25">
      <c r="A12" s="130">
        <f t="shared" si="0"/>
        <v>6</v>
      </c>
      <c r="B12" s="131"/>
      <c r="C12" s="212" t="s">
        <v>279</v>
      </c>
      <c r="D12" s="568" t="s">
        <v>336</v>
      </c>
      <c r="E12" s="266">
        <v>47</v>
      </c>
      <c r="F12" s="266"/>
      <c r="G12" s="266"/>
      <c r="H12" s="130">
        <f t="shared" si="1"/>
        <v>6</v>
      </c>
    </row>
    <row r="13" spans="1:14" s="18" customFormat="1" ht="20.55" customHeight="1" x14ac:dyDescent="0.25">
      <c r="A13" s="130">
        <f t="shared" si="0"/>
        <v>7</v>
      </c>
      <c r="B13" s="131"/>
      <c r="C13" s="208" t="s">
        <v>285</v>
      </c>
      <c r="D13" s="568" t="s">
        <v>115</v>
      </c>
      <c r="E13" s="266">
        <v>46.5</v>
      </c>
      <c r="F13" s="266"/>
      <c r="G13" s="266"/>
      <c r="H13" s="130">
        <f t="shared" si="1"/>
        <v>7</v>
      </c>
      <c r="J13" s="27"/>
      <c r="K13" s="27"/>
      <c r="L13" s="27"/>
      <c r="M13" s="27"/>
      <c r="N13" s="27"/>
    </row>
    <row r="14" spans="1:14" s="18" customFormat="1" ht="19.2" customHeight="1" x14ac:dyDescent="0.25">
      <c r="A14" s="130">
        <f t="shared" si="0"/>
        <v>8</v>
      </c>
      <c r="B14" s="131"/>
      <c r="C14" s="212" t="s">
        <v>324</v>
      </c>
      <c r="D14" s="568" t="s">
        <v>325</v>
      </c>
      <c r="E14" s="266">
        <v>46</v>
      </c>
      <c r="F14" s="266"/>
      <c r="G14" s="266"/>
      <c r="H14" s="130">
        <f t="shared" si="1"/>
        <v>8</v>
      </c>
      <c r="J14" s="27"/>
      <c r="K14" s="27"/>
      <c r="L14" s="27"/>
      <c r="M14" s="27"/>
      <c r="N14" s="27"/>
    </row>
    <row r="15" spans="1:14" s="18" customFormat="1" ht="17.399999999999999" x14ac:dyDescent="0.25">
      <c r="A15" s="130">
        <f t="shared" si="0"/>
        <v>9</v>
      </c>
      <c r="B15" s="131"/>
      <c r="C15" s="208" t="s">
        <v>330</v>
      </c>
      <c r="D15" s="568" t="s">
        <v>165</v>
      </c>
      <c r="E15" s="266">
        <v>46</v>
      </c>
      <c r="F15" s="266"/>
      <c r="G15" s="266"/>
      <c r="H15" s="130">
        <f t="shared" si="1"/>
        <v>9</v>
      </c>
      <c r="J15" s="27"/>
      <c r="K15" s="27"/>
      <c r="L15" s="27"/>
      <c r="M15" s="27"/>
      <c r="N15" s="27"/>
    </row>
    <row r="16" spans="1:14" s="18" customFormat="1" ht="17.399999999999999" x14ac:dyDescent="0.25">
      <c r="A16" s="130">
        <f t="shared" si="0"/>
        <v>10</v>
      </c>
      <c r="B16" s="131"/>
      <c r="C16" s="244" t="s">
        <v>244</v>
      </c>
      <c r="D16" s="568" t="s">
        <v>335</v>
      </c>
      <c r="E16" s="266">
        <v>45</v>
      </c>
      <c r="F16" s="266"/>
      <c r="G16" s="266"/>
      <c r="H16" s="130">
        <f t="shared" si="1"/>
        <v>10</v>
      </c>
      <c r="J16" s="27"/>
      <c r="K16" s="27"/>
      <c r="L16" s="27"/>
      <c r="M16" s="27"/>
      <c r="N16" s="27"/>
    </row>
    <row r="17" spans="1:14" s="18" customFormat="1" ht="17.399999999999999" x14ac:dyDescent="0.25">
      <c r="A17" s="130">
        <f t="shared" si="0"/>
        <v>11</v>
      </c>
      <c r="B17" s="131"/>
      <c r="C17" s="208" t="s">
        <v>327</v>
      </c>
      <c r="D17" s="568" t="s">
        <v>165</v>
      </c>
      <c r="E17" s="266">
        <v>44</v>
      </c>
      <c r="F17" s="266"/>
      <c r="G17" s="266"/>
      <c r="H17" s="130">
        <f t="shared" si="1"/>
        <v>11</v>
      </c>
      <c r="J17" s="27"/>
      <c r="K17" s="27"/>
      <c r="L17" s="27"/>
      <c r="M17" s="27"/>
      <c r="N17" s="27"/>
    </row>
    <row r="18" spans="1:14" s="18" customFormat="1" ht="17.399999999999999" x14ac:dyDescent="0.25">
      <c r="A18" s="130">
        <f t="shared" si="0"/>
        <v>12</v>
      </c>
      <c r="B18" s="131"/>
      <c r="C18" s="208" t="s">
        <v>257</v>
      </c>
      <c r="D18" s="121" t="s">
        <v>259</v>
      </c>
      <c r="E18" s="266">
        <v>43</v>
      </c>
      <c r="F18" s="266"/>
      <c r="G18" s="266"/>
      <c r="H18" s="130">
        <f t="shared" si="1"/>
        <v>12</v>
      </c>
      <c r="J18" s="27"/>
      <c r="K18" s="27"/>
      <c r="L18" s="27"/>
      <c r="M18" s="27"/>
      <c r="N18" s="27"/>
    </row>
    <row r="19" spans="1:14" s="18" customFormat="1" ht="17.399999999999999" x14ac:dyDescent="0.25">
      <c r="A19" s="130">
        <f t="shared" si="0"/>
        <v>13</v>
      </c>
      <c r="B19" s="131"/>
      <c r="C19" s="208" t="s">
        <v>258</v>
      </c>
      <c r="D19" s="121" t="s">
        <v>259</v>
      </c>
      <c r="E19" s="266">
        <v>43</v>
      </c>
      <c r="F19" s="266"/>
      <c r="G19" s="266"/>
      <c r="H19" s="130">
        <f t="shared" si="1"/>
        <v>13</v>
      </c>
      <c r="J19" s="27"/>
      <c r="K19" s="27"/>
      <c r="L19" s="27"/>
      <c r="M19" s="27"/>
      <c r="N19" s="27"/>
    </row>
    <row r="20" spans="1:14" s="18" customFormat="1" ht="17.399999999999999" x14ac:dyDescent="0.25">
      <c r="A20" s="130">
        <f t="shared" si="0"/>
        <v>14</v>
      </c>
      <c r="B20" s="131"/>
      <c r="C20" s="212" t="s">
        <v>157</v>
      </c>
      <c r="D20" s="568" t="s">
        <v>326</v>
      </c>
      <c r="E20" s="266">
        <v>42.5</v>
      </c>
      <c r="F20" s="266"/>
      <c r="G20" s="266"/>
      <c r="H20" s="130">
        <f t="shared" si="1"/>
        <v>14</v>
      </c>
      <c r="J20" s="27"/>
      <c r="K20" s="27"/>
      <c r="L20" s="27"/>
      <c r="M20" s="27"/>
      <c r="N20" s="27"/>
    </row>
    <row r="21" spans="1:14" s="18" customFormat="1" ht="17.399999999999999" x14ac:dyDescent="0.25">
      <c r="A21" s="130">
        <f t="shared" si="0"/>
        <v>15</v>
      </c>
      <c r="B21" s="131"/>
      <c r="C21" s="216" t="s">
        <v>187</v>
      </c>
      <c r="D21" s="568" t="s">
        <v>85</v>
      </c>
      <c r="E21" s="266">
        <v>42.5</v>
      </c>
      <c r="F21" s="266"/>
      <c r="G21" s="266"/>
      <c r="H21" s="130">
        <f t="shared" si="1"/>
        <v>15</v>
      </c>
      <c r="J21" s="27"/>
      <c r="K21" s="27"/>
      <c r="L21" s="27"/>
      <c r="M21" s="27"/>
      <c r="N21" s="27"/>
    </row>
    <row r="22" spans="1:14" s="18" customFormat="1" ht="17.399999999999999" x14ac:dyDescent="0.25">
      <c r="A22" s="130">
        <f t="shared" si="0"/>
        <v>16</v>
      </c>
      <c r="B22" s="131"/>
      <c r="C22" s="208" t="s">
        <v>255</v>
      </c>
      <c r="D22" s="121" t="s">
        <v>259</v>
      </c>
      <c r="E22" s="266">
        <v>42</v>
      </c>
      <c r="F22" s="266"/>
      <c r="G22" s="266"/>
      <c r="H22" s="130">
        <f t="shared" si="1"/>
        <v>16</v>
      </c>
      <c r="J22" s="27"/>
      <c r="K22" s="27"/>
      <c r="L22" s="27"/>
      <c r="M22" s="27"/>
      <c r="N22" s="27"/>
    </row>
    <row r="23" spans="1:14" s="18" customFormat="1" ht="17.399999999999999" x14ac:dyDescent="0.25">
      <c r="A23" s="130">
        <f t="shared" si="0"/>
        <v>17</v>
      </c>
      <c r="B23" s="131"/>
      <c r="C23" s="238" t="s">
        <v>199</v>
      </c>
      <c r="D23" s="568" t="s">
        <v>84</v>
      </c>
      <c r="E23" s="266">
        <v>42</v>
      </c>
      <c r="F23" s="266"/>
      <c r="G23" s="266"/>
      <c r="H23" s="130">
        <f t="shared" si="1"/>
        <v>17</v>
      </c>
      <c r="J23" s="27"/>
      <c r="K23" s="27"/>
      <c r="L23" s="27"/>
      <c r="M23" s="27"/>
      <c r="N23" s="27"/>
    </row>
    <row r="24" spans="1:14" s="18" customFormat="1" ht="17.399999999999999" x14ac:dyDescent="0.25">
      <c r="A24" s="130">
        <f t="shared" si="0"/>
        <v>18</v>
      </c>
      <c r="B24" s="131"/>
      <c r="C24" s="216" t="s">
        <v>236</v>
      </c>
      <c r="D24" s="124" t="s">
        <v>243</v>
      </c>
      <c r="E24" s="266">
        <v>41.5</v>
      </c>
      <c r="F24" s="266"/>
      <c r="G24" s="266"/>
      <c r="H24" s="130">
        <f t="shared" si="1"/>
        <v>18</v>
      </c>
      <c r="J24" s="27"/>
      <c r="K24" s="27"/>
      <c r="L24" s="27"/>
      <c r="M24" s="27"/>
      <c r="N24" s="27"/>
    </row>
    <row r="25" spans="1:14" s="18" customFormat="1" ht="17.399999999999999" x14ac:dyDescent="0.25">
      <c r="A25" s="130">
        <f t="shared" si="0"/>
        <v>19</v>
      </c>
      <c r="B25" s="131"/>
      <c r="C25" s="208" t="s">
        <v>264</v>
      </c>
      <c r="D25" s="568" t="s">
        <v>267</v>
      </c>
      <c r="E25" s="266">
        <v>41.5</v>
      </c>
      <c r="F25" s="266"/>
      <c r="G25" s="266"/>
      <c r="H25" s="130">
        <f t="shared" si="1"/>
        <v>19</v>
      </c>
      <c r="J25" s="27"/>
      <c r="K25" s="27"/>
      <c r="L25" s="27"/>
      <c r="M25" s="27"/>
      <c r="N25" s="27"/>
    </row>
    <row r="26" spans="1:14" s="18" customFormat="1" ht="17.399999999999999" x14ac:dyDescent="0.25">
      <c r="A26" s="130">
        <f t="shared" si="0"/>
        <v>20</v>
      </c>
      <c r="B26" s="131"/>
      <c r="C26" s="212" t="s">
        <v>150</v>
      </c>
      <c r="D26" s="568" t="s">
        <v>326</v>
      </c>
      <c r="E26" s="266">
        <v>41.5</v>
      </c>
      <c r="F26" s="266"/>
      <c r="G26" s="266"/>
      <c r="H26" s="130">
        <f t="shared" si="1"/>
        <v>20</v>
      </c>
      <c r="J26" s="27"/>
      <c r="K26" s="27"/>
      <c r="L26" s="27"/>
      <c r="M26" s="27"/>
      <c r="N26" s="27"/>
    </row>
    <row r="27" spans="1:14" s="18" customFormat="1" ht="17.399999999999999" x14ac:dyDescent="0.25">
      <c r="A27" s="130">
        <f t="shared" si="0"/>
        <v>21</v>
      </c>
      <c r="B27" s="131"/>
      <c r="C27" s="208" t="s">
        <v>127</v>
      </c>
      <c r="D27" s="568" t="s">
        <v>134</v>
      </c>
      <c r="E27" s="266">
        <v>41.5</v>
      </c>
      <c r="F27" s="266"/>
      <c r="G27" s="266"/>
      <c r="H27" s="130">
        <f t="shared" si="1"/>
        <v>21</v>
      </c>
      <c r="J27" s="27"/>
      <c r="K27" s="27"/>
      <c r="L27" s="27"/>
      <c r="M27" s="27"/>
      <c r="N27" s="27"/>
    </row>
    <row r="28" spans="1:14" s="18" customFormat="1" ht="17.399999999999999" x14ac:dyDescent="0.3">
      <c r="A28" s="130">
        <f t="shared" si="0"/>
        <v>22</v>
      </c>
      <c r="B28" s="131"/>
      <c r="C28" s="208" t="s">
        <v>224</v>
      </c>
      <c r="D28" s="123" t="s">
        <v>225</v>
      </c>
      <c r="E28" s="266">
        <v>41.5</v>
      </c>
      <c r="F28" s="266"/>
      <c r="G28" s="266"/>
      <c r="H28" s="130">
        <f t="shared" si="1"/>
        <v>22</v>
      </c>
      <c r="J28" s="27"/>
      <c r="K28" s="27"/>
      <c r="L28" s="27"/>
      <c r="M28" s="27"/>
      <c r="N28" s="27"/>
    </row>
    <row r="29" spans="1:14" s="18" customFormat="1" ht="17.399999999999999" x14ac:dyDescent="0.25">
      <c r="A29" s="130">
        <f t="shared" si="0"/>
        <v>23</v>
      </c>
      <c r="B29" s="131"/>
      <c r="C29" s="212" t="s">
        <v>282</v>
      </c>
      <c r="D29" s="568" t="s">
        <v>336</v>
      </c>
      <c r="E29" s="266">
        <v>41</v>
      </c>
      <c r="F29" s="266"/>
      <c r="G29" s="266"/>
      <c r="H29" s="130">
        <f t="shared" si="1"/>
        <v>23</v>
      </c>
      <c r="J29" s="27"/>
      <c r="K29" s="27"/>
      <c r="L29" s="27"/>
      <c r="M29" s="27"/>
      <c r="N29" s="27"/>
    </row>
    <row r="30" spans="1:14" s="18" customFormat="1" ht="17.399999999999999" x14ac:dyDescent="0.25">
      <c r="A30" s="130">
        <f t="shared" si="0"/>
        <v>24</v>
      </c>
      <c r="B30" s="131"/>
      <c r="C30" s="208" t="s">
        <v>366</v>
      </c>
      <c r="D30" s="568" t="s">
        <v>120</v>
      </c>
      <c r="E30" s="266">
        <v>41</v>
      </c>
      <c r="F30" s="266"/>
      <c r="G30" s="266"/>
      <c r="H30" s="130">
        <f t="shared" si="1"/>
        <v>24</v>
      </c>
      <c r="J30" s="27"/>
      <c r="K30" s="27"/>
      <c r="L30" s="27"/>
      <c r="M30" s="27"/>
      <c r="N30" s="27"/>
    </row>
    <row r="31" spans="1:14" s="18" customFormat="1" ht="17.399999999999999" x14ac:dyDescent="0.25">
      <c r="A31" s="130">
        <f t="shared" si="0"/>
        <v>25</v>
      </c>
      <c r="B31" s="131"/>
      <c r="C31" s="254" t="s">
        <v>343</v>
      </c>
      <c r="D31" s="568" t="s">
        <v>348</v>
      </c>
      <c r="E31" s="266">
        <v>41</v>
      </c>
      <c r="F31" s="266"/>
      <c r="G31" s="266"/>
      <c r="H31" s="130">
        <f t="shared" si="1"/>
        <v>25</v>
      </c>
      <c r="J31" s="27"/>
      <c r="K31" s="27"/>
      <c r="L31" s="27"/>
      <c r="M31" s="27"/>
      <c r="N31" s="27"/>
    </row>
    <row r="32" spans="1:14" s="18" customFormat="1" ht="17.399999999999999" x14ac:dyDescent="0.3">
      <c r="A32" s="130">
        <f t="shared" si="0"/>
        <v>26</v>
      </c>
      <c r="B32" s="131"/>
      <c r="C32" s="208" t="s">
        <v>294</v>
      </c>
      <c r="D32" s="123" t="s">
        <v>299</v>
      </c>
      <c r="E32" s="266">
        <v>41</v>
      </c>
      <c r="F32" s="266"/>
      <c r="G32" s="266"/>
      <c r="H32" s="130">
        <f t="shared" si="1"/>
        <v>26</v>
      </c>
      <c r="J32" s="27"/>
      <c r="K32" s="27"/>
      <c r="L32" s="27"/>
      <c r="M32" s="27"/>
      <c r="N32" s="27"/>
    </row>
    <row r="33" spans="1:14" s="18" customFormat="1" ht="17.399999999999999" x14ac:dyDescent="0.25">
      <c r="A33" s="130">
        <f t="shared" si="0"/>
        <v>27</v>
      </c>
      <c r="B33" s="131"/>
      <c r="C33" s="212" t="s">
        <v>284</v>
      </c>
      <c r="D33" s="568" t="s">
        <v>336</v>
      </c>
      <c r="E33" s="266">
        <v>40.5</v>
      </c>
      <c r="F33" s="266"/>
      <c r="G33" s="266"/>
      <c r="H33" s="130">
        <f t="shared" si="1"/>
        <v>27</v>
      </c>
      <c r="J33" s="27"/>
      <c r="K33" s="27"/>
      <c r="L33" s="27"/>
      <c r="M33" s="27"/>
      <c r="N33" s="27"/>
    </row>
    <row r="34" spans="1:14" s="18" customFormat="1" ht="17.399999999999999" x14ac:dyDescent="0.25">
      <c r="A34" s="130">
        <f t="shared" si="0"/>
        <v>28</v>
      </c>
      <c r="B34" s="131"/>
      <c r="C34" s="216" t="s">
        <v>237</v>
      </c>
      <c r="D34" s="124" t="s">
        <v>243</v>
      </c>
      <c r="E34" s="266">
        <v>40.5</v>
      </c>
      <c r="F34" s="266"/>
      <c r="G34" s="266"/>
      <c r="H34" s="130">
        <f t="shared" si="1"/>
        <v>28</v>
      </c>
      <c r="J34" s="27"/>
      <c r="K34" s="27"/>
      <c r="L34" s="27"/>
      <c r="M34" s="27"/>
      <c r="N34" s="27"/>
    </row>
    <row r="35" spans="1:14" s="18" customFormat="1" ht="17.399999999999999" x14ac:dyDescent="0.25">
      <c r="A35" s="130">
        <f t="shared" si="0"/>
        <v>29</v>
      </c>
      <c r="B35" s="131"/>
      <c r="C35" s="212" t="s">
        <v>156</v>
      </c>
      <c r="D35" s="568" t="s">
        <v>326</v>
      </c>
      <c r="E35" s="266">
        <v>40.5</v>
      </c>
      <c r="F35" s="266"/>
      <c r="G35" s="266"/>
      <c r="H35" s="130">
        <f t="shared" si="1"/>
        <v>29</v>
      </c>
      <c r="J35" s="27"/>
      <c r="K35" s="27"/>
      <c r="L35" s="27"/>
      <c r="M35" s="27"/>
      <c r="N35" s="27"/>
    </row>
    <row r="36" spans="1:14" s="18" customFormat="1" ht="17.399999999999999" x14ac:dyDescent="0.25">
      <c r="A36" s="130">
        <f t="shared" si="0"/>
        <v>30</v>
      </c>
      <c r="B36" s="131"/>
      <c r="C36" s="216" t="s">
        <v>193</v>
      </c>
      <c r="D36" s="568" t="s">
        <v>85</v>
      </c>
      <c r="E36" s="266">
        <v>40.5</v>
      </c>
      <c r="F36" s="266"/>
      <c r="G36" s="266"/>
      <c r="H36" s="130">
        <f t="shared" si="1"/>
        <v>30</v>
      </c>
      <c r="J36" s="27"/>
      <c r="K36" s="27"/>
      <c r="L36" s="27"/>
      <c r="M36" s="27"/>
      <c r="N36" s="27"/>
    </row>
    <row r="37" spans="1:14" s="18" customFormat="1" ht="17.399999999999999" x14ac:dyDescent="0.25">
      <c r="A37" s="130">
        <f t="shared" si="0"/>
        <v>31</v>
      </c>
      <c r="B37" s="131"/>
      <c r="C37" s="212" t="s">
        <v>280</v>
      </c>
      <c r="D37" s="568" t="s">
        <v>336</v>
      </c>
      <c r="E37" s="266">
        <v>40</v>
      </c>
      <c r="F37" s="266"/>
      <c r="G37" s="266"/>
      <c r="H37" s="130">
        <f t="shared" si="1"/>
        <v>31</v>
      </c>
      <c r="J37" s="27"/>
      <c r="K37" s="27"/>
      <c r="L37" s="27"/>
      <c r="M37" s="27"/>
      <c r="N37" s="27"/>
    </row>
    <row r="38" spans="1:14" s="18" customFormat="1" ht="17.399999999999999" x14ac:dyDescent="0.25">
      <c r="A38" s="130">
        <f t="shared" si="0"/>
        <v>32</v>
      </c>
      <c r="B38" s="131"/>
      <c r="C38" s="216" t="s">
        <v>238</v>
      </c>
      <c r="D38" s="124" t="s">
        <v>243</v>
      </c>
      <c r="E38" s="266">
        <v>40</v>
      </c>
      <c r="F38" s="266"/>
      <c r="G38" s="266"/>
      <c r="H38" s="130">
        <f t="shared" si="1"/>
        <v>32</v>
      </c>
      <c r="J38" s="27"/>
      <c r="K38" s="27"/>
      <c r="L38" s="27"/>
      <c r="M38" s="27"/>
      <c r="N38" s="27"/>
    </row>
    <row r="39" spans="1:14" s="18" customFormat="1" ht="17.399999999999999" x14ac:dyDescent="0.25">
      <c r="A39" s="130">
        <f t="shared" si="0"/>
        <v>33</v>
      </c>
      <c r="B39" s="131"/>
      <c r="C39" s="216" t="s">
        <v>194</v>
      </c>
      <c r="D39" s="568" t="s">
        <v>85</v>
      </c>
      <c r="E39" s="266">
        <v>40</v>
      </c>
      <c r="F39" s="266"/>
      <c r="G39" s="266"/>
      <c r="H39" s="130">
        <f t="shared" si="1"/>
        <v>33</v>
      </c>
      <c r="J39" s="27"/>
      <c r="K39" s="27"/>
      <c r="L39" s="27"/>
      <c r="M39" s="27"/>
      <c r="N39" s="27"/>
    </row>
    <row r="40" spans="1:14" s="18" customFormat="1" ht="17.399999999999999" x14ac:dyDescent="0.25">
      <c r="A40" s="130">
        <f t="shared" si="0"/>
        <v>34</v>
      </c>
      <c r="B40" s="131"/>
      <c r="C40" s="208" t="s">
        <v>261</v>
      </c>
      <c r="D40" s="568" t="s">
        <v>267</v>
      </c>
      <c r="E40" s="266">
        <v>39.5</v>
      </c>
      <c r="F40" s="266"/>
      <c r="G40" s="266"/>
      <c r="H40" s="130">
        <f t="shared" si="1"/>
        <v>34</v>
      </c>
      <c r="J40" s="27"/>
      <c r="K40" s="27"/>
      <c r="L40" s="27"/>
      <c r="M40" s="27"/>
      <c r="N40" s="27"/>
    </row>
    <row r="41" spans="1:14" s="18" customFormat="1" ht="17.399999999999999" x14ac:dyDescent="0.25">
      <c r="A41" s="130">
        <f t="shared" si="0"/>
        <v>35</v>
      </c>
      <c r="B41" s="131"/>
      <c r="C41" s="212" t="s">
        <v>283</v>
      </c>
      <c r="D41" s="568" t="s">
        <v>336</v>
      </c>
      <c r="E41" s="266">
        <v>39</v>
      </c>
      <c r="F41" s="266"/>
      <c r="G41" s="266"/>
      <c r="H41" s="130">
        <f t="shared" si="1"/>
        <v>35</v>
      </c>
      <c r="J41" s="27"/>
      <c r="K41" s="27"/>
      <c r="L41" s="27"/>
      <c r="M41" s="27"/>
      <c r="N41" s="27"/>
    </row>
    <row r="42" spans="1:14" s="18" customFormat="1" ht="17.399999999999999" x14ac:dyDescent="0.25">
      <c r="A42" s="130">
        <f t="shared" si="0"/>
        <v>36</v>
      </c>
      <c r="B42" s="131"/>
      <c r="C42" s="212" t="s">
        <v>323</v>
      </c>
      <c r="D42" s="568" t="s">
        <v>325</v>
      </c>
      <c r="E42" s="266">
        <v>39</v>
      </c>
      <c r="F42" s="266"/>
      <c r="G42" s="266"/>
      <c r="H42" s="130">
        <f t="shared" si="1"/>
        <v>36</v>
      </c>
      <c r="J42" s="27"/>
      <c r="K42" s="27"/>
      <c r="L42" s="27"/>
      <c r="M42" s="27"/>
      <c r="N42" s="27"/>
    </row>
    <row r="43" spans="1:14" s="18" customFormat="1" ht="17.399999999999999" x14ac:dyDescent="0.25">
      <c r="A43" s="130">
        <f t="shared" si="0"/>
        <v>37</v>
      </c>
      <c r="B43" s="131"/>
      <c r="C43" s="208" t="s">
        <v>198</v>
      </c>
      <c r="D43" s="568" t="s">
        <v>84</v>
      </c>
      <c r="E43" s="266">
        <v>39</v>
      </c>
      <c r="F43" s="266"/>
      <c r="G43" s="266"/>
      <c r="H43" s="130">
        <f t="shared" si="1"/>
        <v>37</v>
      </c>
      <c r="J43" s="27"/>
      <c r="K43" s="27"/>
      <c r="L43" s="27"/>
      <c r="M43" s="27"/>
      <c r="N43" s="27"/>
    </row>
    <row r="44" spans="1:14" s="18" customFormat="1" ht="17.399999999999999" x14ac:dyDescent="0.3">
      <c r="A44" s="130">
        <f t="shared" si="0"/>
        <v>38</v>
      </c>
      <c r="B44" s="131"/>
      <c r="C44" s="212" t="s">
        <v>207</v>
      </c>
      <c r="D44" s="123" t="s">
        <v>211</v>
      </c>
      <c r="E44" s="266">
        <v>39</v>
      </c>
      <c r="F44" s="266"/>
      <c r="G44" s="266"/>
      <c r="H44" s="130">
        <f t="shared" si="1"/>
        <v>38</v>
      </c>
      <c r="J44" s="27"/>
      <c r="K44" s="27"/>
      <c r="L44" s="27"/>
      <c r="M44" s="27"/>
      <c r="N44" s="27"/>
    </row>
    <row r="45" spans="1:14" s="18" customFormat="1" ht="17.399999999999999" x14ac:dyDescent="0.25">
      <c r="A45" s="130">
        <f t="shared" si="0"/>
        <v>39</v>
      </c>
      <c r="B45" s="131"/>
      <c r="C45" s="212" t="s">
        <v>277</v>
      </c>
      <c r="D45" s="568" t="s">
        <v>336</v>
      </c>
      <c r="E45" s="266">
        <v>38.5</v>
      </c>
      <c r="F45" s="266"/>
      <c r="G45" s="266"/>
      <c r="H45" s="130">
        <f t="shared" si="1"/>
        <v>39</v>
      </c>
      <c r="J45" s="27"/>
      <c r="K45" s="27"/>
      <c r="L45" s="27"/>
      <c r="M45" s="27"/>
      <c r="N45" s="27"/>
    </row>
    <row r="46" spans="1:14" s="18" customFormat="1" ht="17.399999999999999" x14ac:dyDescent="0.3">
      <c r="A46" s="130">
        <f t="shared" si="0"/>
        <v>40</v>
      </c>
      <c r="B46" s="131"/>
      <c r="C46" s="212" t="s">
        <v>135</v>
      </c>
      <c r="D46" s="123" t="s">
        <v>346</v>
      </c>
      <c r="E46" s="266">
        <v>38.5</v>
      </c>
      <c r="F46" s="266"/>
      <c r="G46" s="266"/>
      <c r="H46" s="130">
        <f t="shared" si="1"/>
        <v>40</v>
      </c>
      <c r="J46" s="27"/>
      <c r="K46" s="27"/>
      <c r="L46" s="27"/>
      <c r="M46" s="27"/>
      <c r="N46" s="27"/>
    </row>
    <row r="47" spans="1:14" s="18" customFormat="1" ht="17.399999999999999" x14ac:dyDescent="0.25">
      <c r="A47" s="130">
        <f t="shared" si="0"/>
        <v>41</v>
      </c>
      <c r="B47" s="131"/>
      <c r="C47" s="254" t="s">
        <v>341</v>
      </c>
      <c r="D47" s="568" t="s">
        <v>348</v>
      </c>
      <c r="E47" s="266">
        <v>38.5</v>
      </c>
      <c r="F47" s="266"/>
      <c r="G47" s="266"/>
      <c r="H47" s="130">
        <f t="shared" si="1"/>
        <v>41</v>
      </c>
      <c r="J47" s="27"/>
      <c r="K47" s="27"/>
      <c r="L47" s="27"/>
      <c r="M47" s="27"/>
      <c r="N47" s="27"/>
    </row>
    <row r="48" spans="1:14" s="18" customFormat="1" ht="18" customHeight="1" x14ac:dyDescent="0.25">
      <c r="A48" s="130">
        <f t="shared" si="0"/>
        <v>42</v>
      </c>
      <c r="B48" s="131"/>
      <c r="C48" s="216" t="s">
        <v>160</v>
      </c>
      <c r="D48" s="120" t="s">
        <v>347</v>
      </c>
      <c r="E48" s="266">
        <v>38.5</v>
      </c>
      <c r="F48" s="266"/>
      <c r="G48" s="266"/>
      <c r="H48" s="130">
        <f t="shared" si="1"/>
        <v>42</v>
      </c>
      <c r="J48" s="27"/>
      <c r="K48" s="27"/>
      <c r="L48" s="27"/>
      <c r="M48" s="27"/>
      <c r="N48" s="27"/>
    </row>
    <row r="49" spans="1:14" s="18" customFormat="1" ht="17.399999999999999" x14ac:dyDescent="0.25">
      <c r="A49" s="130">
        <f t="shared" si="0"/>
        <v>43</v>
      </c>
      <c r="B49" s="131"/>
      <c r="C49" s="216" t="s">
        <v>161</v>
      </c>
      <c r="D49" s="120" t="s">
        <v>347</v>
      </c>
      <c r="E49" s="266">
        <v>38.5</v>
      </c>
      <c r="F49" s="266"/>
      <c r="G49" s="266"/>
      <c r="H49" s="130">
        <f t="shared" si="1"/>
        <v>43</v>
      </c>
      <c r="J49" s="27"/>
      <c r="K49" s="27"/>
      <c r="L49" s="27"/>
      <c r="M49" s="27"/>
      <c r="N49" s="27"/>
    </row>
    <row r="50" spans="1:14" s="18" customFormat="1" ht="17.399999999999999" x14ac:dyDescent="0.25">
      <c r="A50" s="130">
        <f t="shared" si="0"/>
        <v>44</v>
      </c>
      <c r="B50" s="131"/>
      <c r="C50" s="212" t="s">
        <v>318</v>
      </c>
      <c r="D50" s="568" t="s">
        <v>325</v>
      </c>
      <c r="E50" s="266">
        <v>38</v>
      </c>
      <c r="F50" s="266"/>
      <c r="G50" s="266"/>
      <c r="H50" s="130">
        <f t="shared" si="1"/>
        <v>44</v>
      </c>
      <c r="J50" s="27"/>
      <c r="K50" s="27"/>
      <c r="L50" s="27"/>
      <c r="M50" s="27"/>
      <c r="N50" s="27"/>
    </row>
    <row r="51" spans="1:14" s="18" customFormat="1" ht="17.399999999999999" x14ac:dyDescent="0.25">
      <c r="A51" s="130">
        <f t="shared" si="0"/>
        <v>45</v>
      </c>
      <c r="B51" s="131"/>
      <c r="C51" s="216" t="s">
        <v>357</v>
      </c>
      <c r="D51" s="568" t="s">
        <v>116</v>
      </c>
      <c r="E51" s="266">
        <v>38</v>
      </c>
      <c r="F51" s="266"/>
      <c r="G51" s="266"/>
      <c r="H51" s="130">
        <f t="shared" si="1"/>
        <v>45</v>
      </c>
      <c r="J51" s="27"/>
      <c r="K51" s="27"/>
      <c r="L51" s="27"/>
      <c r="M51" s="27"/>
      <c r="N51" s="27"/>
    </row>
    <row r="52" spans="1:14" s="18" customFormat="1" ht="17.399999999999999" x14ac:dyDescent="0.3">
      <c r="A52" s="130">
        <f t="shared" si="0"/>
        <v>46</v>
      </c>
      <c r="B52" s="131"/>
      <c r="C52" s="212" t="s">
        <v>140</v>
      </c>
      <c r="D52" s="123" t="s">
        <v>346</v>
      </c>
      <c r="E52" s="266">
        <v>37.5</v>
      </c>
      <c r="F52" s="266"/>
      <c r="G52" s="266"/>
      <c r="H52" s="130">
        <f t="shared" si="1"/>
        <v>46</v>
      </c>
      <c r="J52" s="27"/>
      <c r="K52" s="27"/>
      <c r="L52" s="27"/>
      <c r="M52" s="27"/>
      <c r="N52" s="27"/>
    </row>
    <row r="53" spans="1:14" s="18" customFormat="1" ht="17.399999999999999" x14ac:dyDescent="0.25">
      <c r="A53" s="130">
        <f t="shared" si="0"/>
        <v>47</v>
      </c>
      <c r="B53" s="131"/>
      <c r="C53" s="254" t="s">
        <v>342</v>
      </c>
      <c r="D53" s="568" t="s">
        <v>348</v>
      </c>
      <c r="E53" s="266">
        <v>37.5</v>
      </c>
      <c r="F53" s="266"/>
      <c r="G53" s="266"/>
      <c r="H53" s="130">
        <f t="shared" si="1"/>
        <v>47</v>
      </c>
      <c r="J53" s="27"/>
      <c r="K53" s="27"/>
      <c r="L53" s="27"/>
      <c r="M53" s="27"/>
      <c r="N53" s="27"/>
    </row>
    <row r="54" spans="1:14" s="18" customFormat="1" ht="17.399999999999999" x14ac:dyDescent="0.25">
      <c r="A54" s="130">
        <f t="shared" si="0"/>
        <v>48</v>
      </c>
      <c r="B54" s="131"/>
      <c r="C54" s="208" t="s">
        <v>301</v>
      </c>
      <c r="D54" s="121" t="s">
        <v>349</v>
      </c>
      <c r="E54" s="266">
        <v>37.5</v>
      </c>
      <c r="F54" s="266"/>
      <c r="G54" s="266"/>
      <c r="H54" s="130">
        <f t="shared" si="1"/>
        <v>48</v>
      </c>
      <c r="J54" s="27"/>
      <c r="K54" s="27"/>
      <c r="L54" s="27"/>
      <c r="M54" s="27"/>
      <c r="N54" s="27"/>
    </row>
    <row r="55" spans="1:14" s="18" customFormat="1" ht="17.399999999999999" x14ac:dyDescent="0.25">
      <c r="A55" s="130">
        <f t="shared" si="0"/>
        <v>49</v>
      </c>
      <c r="B55" s="131"/>
      <c r="C55" s="208" t="s">
        <v>304</v>
      </c>
      <c r="D55" s="121" t="s">
        <v>349</v>
      </c>
      <c r="E55" s="266">
        <v>37.5</v>
      </c>
      <c r="F55" s="266"/>
      <c r="G55" s="266"/>
      <c r="H55" s="130">
        <f t="shared" si="1"/>
        <v>49</v>
      </c>
      <c r="J55" s="27"/>
      <c r="K55" s="27"/>
      <c r="L55" s="27"/>
      <c r="M55" s="27"/>
      <c r="N55" s="27"/>
    </row>
    <row r="56" spans="1:14" s="18" customFormat="1" ht="17.399999999999999" x14ac:dyDescent="0.25">
      <c r="A56" s="130">
        <f t="shared" si="0"/>
        <v>50</v>
      </c>
      <c r="B56" s="131"/>
      <c r="C56" s="212" t="s">
        <v>317</v>
      </c>
      <c r="D56" s="568" t="s">
        <v>325</v>
      </c>
      <c r="E56" s="266">
        <v>37.5</v>
      </c>
      <c r="F56" s="266"/>
      <c r="G56" s="266"/>
      <c r="H56" s="130">
        <f t="shared" si="1"/>
        <v>50</v>
      </c>
      <c r="I56" s="130">
        <f>H57+1</f>
        <v>52</v>
      </c>
      <c r="J56" s="27"/>
      <c r="K56" s="27"/>
      <c r="L56" s="27"/>
      <c r="M56" s="27"/>
      <c r="N56" s="27"/>
    </row>
    <row r="57" spans="1:14" s="18" customFormat="1" ht="17.399999999999999" x14ac:dyDescent="0.25">
      <c r="A57" s="130">
        <f t="shared" si="0"/>
        <v>51</v>
      </c>
      <c r="B57" s="131"/>
      <c r="C57" s="208" t="s">
        <v>202</v>
      </c>
      <c r="D57" s="568" t="s">
        <v>84</v>
      </c>
      <c r="E57" s="266">
        <v>37.5</v>
      </c>
      <c r="F57" s="266"/>
      <c r="G57" s="266"/>
      <c r="H57" s="130">
        <f t="shared" si="1"/>
        <v>51</v>
      </c>
      <c r="J57" s="27"/>
      <c r="K57" s="27"/>
      <c r="L57" s="27"/>
      <c r="M57" s="27"/>
      <c r="N57" s="27"/>
    </row>
    <row r="58" spans="1:14" s="18" customFormat="1" ht="17.399999999999999" x14ac:dyDescent="0.25">
      <c r="A58" s="130">
        <f t="shared" si="0"/>
        <v>52</v>
      </c>
      <c r="B58" s="131"/>
      <c r="C58" s="212" t="s">
        <v>315</v>
      </c>
      <c r="D58" s="120" t="s">
        <v>316</v>
      </c>
      <c r="E58" s="266">
        <v>37.5</v>
      </c>
      <c r="F58" s="266"/>
      <c r="G58" s="266"/>
      <c r="H58" s="130">
        <f t="shared" si="1"/>
        <v>52</v>
      </c>
      <c r="J58" s="27"/>
      <c r="K58" s="27"/>
      <c r="L58" s="27"/>
      <c r="M58" s="27"/>
      <c r="N58" s="27"/>
    </row>
    <row r="59" spans="1:14" s="18" customFormat="1" ht="17.399999999999999" x14ac:dyDescent="0.25">
      <c r="A59" s="130">
        <f t="shared" si="0"/>
        <v>53</v>
      </c>
      <c r="B59" s="131"/>
      <c r="C59" s="208" t="s">
        <v>364</v>
      </c>
      <c r="D59" s="568" t="s">
        <v>120</v>
      </c>
      <c r="E59" s="266">
        <v>37</v>
      </c>
      <c r="F59" s="266"/>
      <c r="G59" s="266"/>
      <c r="H59" s="130">
        <f t="shared" si="1"/>
        <v>53</v>
      </c>
      <c r="J59" s="27"/>
      <c r="K59" s="27"/>
      <c r="L59" s="27"/>
      <c r="M59" s="27"/>
      <c r="N59" s="27"/>
    </row>
    <row r="60" spans="1:14" s="18" customFormat="1" ht="17.399999999999999" x14ac:dyDescent="0.25">
      <c r="A60" s="130">
        <f t="shared" si="0"/>
        <v>54</v>
      </c>
      <c r="B60" s="131"/>
      <c r="C60" s="216" t="s">
        <v>145</v>
      </c>
      <c r="D60" s="121" t="s">
        <v>345</v>
      </c>
      <c r="E60" s="266">
        <v>37</v>
      </c>
      <c r="F60" s="266"/>
      <c r="G60" s="266"/>
      <c r="H60" s="130">
        <f t="shared" si="1"/>
        <v>54</v>
      </c>
      <c r="J60" s="27"/>
      <c r="K60" s="27"/>
      <c r="L60" s="27"/>
      <c r="M60" s="27"/>
      <c r="N60" s="27"/>
    </row>
    <row r="61" spans="1:14" s="18" customFormat="1" ht="17.399999999999999" x14ac:dyDescent="0.25">
      <c r="A61" s="130">
        <f t="shared" si="0"/>
        <v>55</v>
      </c>
      <c r="B61" s="131"/>
      <c r="C61" s="216" t="s">
        <v>149</v>
      </c>
      <c r="D61" s="121" t="s">
        <v>345</v>
      </c>
      <c r="E61" s="266">
        <v>37</v>
      </c>
      <c r="F61" s="266"/>
      <c r="G61" s="266"/>
      <c r="H61" s="130">
        <f t="shared" si="1"/>
        <v>55</v>
      </c>
      <c r="J61" s="27"/>
      <c r="K61" s="27"/>
      <c r="L61" s="27"/>
      <c r="M61" s="27"/>
      <c r="N61" s="27"/>
    </row>
    <row r="62" spans="1:14" s="18" customFormat="1" ht="17.399999999999999" x14ac:dyDescent="0.25">
      <c r="A62" s="130">
        <f t="shared" si="0"/>
        <v>56</v>
      </c>
      <c r="B62" s="131"/>
      <c r="C62" s="212" t="s">
        <v>155</v>
      </c>
      <c r="D62" s="568" t="s">
        <v>326</v>
      </c>
      <c r="E62" s="266">
        <v>37</v>
      </c>
      <c r="F62" s="266"/>
      <c r="G62" s="266"/>
      <c r="H62" s="130">
        <f t="shared" si="1"/>
        <v>56</v>
      </c>
      <c r="J62" s="27"/>
      <c r="K62" s="27"/>
      <c r="L62" s="27"/>
      <c r="M62" s="27"/>
      <c r="N62" s="27"/>
    </row>
    <row r="63" spans="1:14" s="18" customFormat="1" ht="17.399999999999999" x14ac:dyDescent="0.25">
      <c r="A63" s="130">
        <f t="shared" si="0"/>
        <v>57</v>
      </c>
      <c r="B63" s="131"/>
      <c r="C63" s="208" t="s">
        <v>197</v>
      </c>
      <c r="D63" s="568" t="s">
        <v>84</v>
      </c>
      <c r="E63" s="266">
        <v>37</v>
      </c>
      <c r="F63" s="266"/>
      <c r="G63" s="266"/>
      <c r="H63" s="130">
        <f t="shared" si="1"/>
        <v>57</v>
      </c>
      <c r="J63" s="27"/>
      <c r="K63" s="27"/>
      <c r="L63" s="27"/>
      <c r="M63" s="27"/>
      <c r="N63" s="27"/>
    </row>
    <row r="64" spans="1:14" s="18" customFormat="1" ht="17.399999999999999" x14ac:dyDescent="0.25">
      <c r="A64" s="130">
        <f t="shared" si="0"/>
        <v>58</v>
      </c>
      <c r="B64" s="131"/>
      <c r="C64" s="216" t="s">
        <v>356</v>
      </c>
      <c r="D64" s="568" t="s">
        <v>116</v>
      </c>
      <c r="E64" s="266">
        <v>37</v>
      </c>
      <c r="F64" s="266"/>
      <c r="G64" s="266"/>
      <c r="H64" s="130">
        <f t="shared" si="1"/>
        <v>58</v>
      </c>
      <c r="J64" s="27"/>
      <c r="K64" s="27"/>
      <c r="L64" s="27"/>
      <c r="M64" s="27"/>
      <c r="N64" s="27"/>
    </row>
    <row r="65" spans="1:14" s="18" customFormat="1" ht="17.399999999999999" x14ac:dyDescent="0.25">
      <c r="A65" s="130">
        <f t="shared" si="0"/>
        <v>59</v>
      </c>
      <c r="B65" s="131"/>
      <c r="C65" s="212" t="s">
        <v>152</v>
      </c>
      <c r="D65" s="568" t="s">
        <v>326</v>
      </c>
      <c r="E65" s="266">
        <v>36.5</v>
      </c>
      <c r="F65" s="266"/>
      <c r="G65" s="266"/>
      <c r="H65" s="130">
        <f t="shared" si="1"/>
        <v>59</v>
      </c>
      <c r="J65" s="27"/>
      <c r="K65" s="27"/>
      <c r="L65" s="27"/>
      <c r="M65" s="27"/>
      <c r="N65" s="27"/>
    </row>
    <row r="66" spans="1:14" s="18" customFormat="1" ht="24" customHeight="1" x14ac:dyDescent="0.25">
      <c r="A66" s="130">
        <f t="shared" si="0"/>
        <v>60</v>
      </c>
      <c r="B66" s="131"/>
      <c r="C66" s="212" t="s">
        <v>271</v>
      </c>
      <c r="D66" s="568" t="s">
        <v>276</v>
      </c>
      <c r="E66" s="266">
        <v>36.5</v>
      </c>
      <c r="F66" s="266"/>
      <c r="G66" s="266"/>
      <c r="H66" s="130">
        <f t="shared" si="1"/>
        <v>60</v>
      </c>
      <c r="J66" s="27"/>
      <c r="K66" s="27"/>
      <c r="L66" s="27"/>
      <c r="M66" s="27"/>
      <c r="N66" s="27"/>
    </row>
    <row r="67" spans="1:14" s="18" customFormat="1" ht="18.45" customHeight="1" x14ac:dyDescent="0.25">
      <c r="A67" s="130">
        <f t="shared" si="0"/>
        <v>61</v>
      </c>
      <c r="B67" s="131"/>
      <c r="C67" s="212" t="s">
        <v>272</v>
      </c>
      <c r="D67" s="568" t="s">
        <v>276</v>
      </c>
      <c r="E67" s="266">
        <v>36.5</v>
      </c>
      <c r="F67" s="266"/>
      <c r="G67" s="266"/>
      <c r="H67" s="130">
        <f t="shared" si="1"/>
        <v>61</v>
      </c>
      <c r="J67" s="27"/>
      <c r="K67" s="27"/>
      <c r="L67" s="27"/>
      <c r="M67" s="27"/>
      <c r="N67" s="27"/>
    </row>
    <row r="68" spans="1:14" s="18" customFormat="1" ht="17.399999999999999" x14ac:dyDescent="0.25">
      <c r="A68" s="130">
        <f t="shared" si="0"/>
        <v>62</v>
      </c>
      <c r="B68" s="131"/>
      <c r="C68" s="208" t="s">
        <v>251</v>
      </c>
      <c r="D68" s="121" t="s">
        <v>259</v>
      </c>
      <c r="E68" s="266">
        <v>36.5</v>
      </c>
      <c r="F68" s="266"/>
      <c r="G68" s="266"/>
      <c r="H68" s="130">
        <f t="shared" si="1"/>
        <v>62</v>
      </c>
      <c r="J68" s="27"/>
      <c r="K68" s="27"/>
      <c r="L68" s="27"/>
      <c r="M68" s="27"/>
      <c r="N68" s="27"/>
    </row>
    <row r="69" spans="1:14" s="18" customFormat="1" ht="17.399999999999999" x14ac:dyDescent="0.25">
      <c r="A69" s="130">
        <f t="shared" si="0"/>
        <v>63</v>
      </c>
      <c r="B69" s="131"/>
      <c r="C69" s="254" t="s">
        <v>338</v>
      </c>
      <c r="D69" s="568" t="s">
        <v>348</v>
      </c>
      <c r="E69" s="266">
        <v>36.5</v>
      </c>
      <c r="F69" s="266"/>
      <c r="G69" s="266"/>
      <c r="H69" s="130">
        <f t="shared" si="1"/>
        <v>63</v>
      </c>
      <c r="J69" s="27"/>
      <c r="K69" s="27"/>
      <c r="L69" s="27"/>
      <c r="M69" s="27"/>
      <c r="N69" s="27"/>
    </row>
    <row r="70" spans="1:14" s="18" customFormat="1" ht="18.45" customHeight="1" x14ac:dyDescent="0.25">
      <c r="A70" s="130">
        <f t="shared" si="0"/>
        <v>64</v>
      </c>
      <c r="B70" s="132"/>
      <c r="C70" s="208" t="s">
        <v>369</v>
      </c>
      <c r="D70" s="568" t="s">
        <v>134</v>
      </c>
      <c r="E70" s="266">
        <v>36.5</v>
      </c>
      <c r="F70" s="266"/>
      <c r="G70" s="266"/>
      <c r="H70" s="130">
        <f t="shared" si="1"/>
        <v>64</v>
      </c>
      <c r="J70" s="27"/>
      <c r="K70" s="27"/>
      <c r="L70" s="27"/>
      <c r="M70" s="27"/>
      <c r="N70" s="27"/>
    </row>
    <row r="71" spans="1:14" s="18" customFormat="1" ht="17.399999999999999" x14ac:dyDescent="0.25">
      <c r="A71" s="130">
        <f t="shared" si="0"/>
        <v>65</v>
      </c>
      <c r="B71" s="131"/>
      <c r="C71" s="208" t="s">
        <v>286</v>
      </c>
      <c r="D71" s="568" t="s">
        <v>115</v>
      </c>
      <c r="E71" s="266">
        <v>36</v>
      </c>
      <c r="F71" s="266"/>
      <c r="G71" s="266"/>
      <c r="H71" s="130">
        <f t="shared" si="1"/>
        <v>65</v>
      </c>
      <c r="J71" s="27"/>
      <c r="K71" s="27"/>
      <c r="L71" s="27"/>
      <c r="M71" s="27"/>
      <c r="N71" s="27"/>
    </row>
    <row r="72" spans="1:14" s="18" customFormat="1" ht="17.399999999999999" x14ac:dyDescent="0.25">
      <c r="A72" s="130">
        <f t="shared" si="0"/>
        <v>66</v>
      </c>
      <c r="B72" s="131"/>
      <c r="C72" s="212" t="s">
        <v>281</v>
      </c>
      <c r="D72" s="568" t="s">
        <v>336</v>
      </c>
      <c r="E72" s="266">
        <v>36</v>
      </c>
      <c r="F72" s="266"/>
      <c r="G72" s="266"/>
      <c r="H72" s="130">
        <f t="shared" si="1"/>
        <v>66</v>
      </c>
      <c r="J72" s="27"/>
      <c r="K72" s="27"/>
      <c r="L72" s="27"/>
      <c r="M72" s="27"/>
      <c r="N72" s="27"/>
    </row>
    <row r="73" spans="1:14" s="18" customFormat="1" ht="17.399999999999999" x14ac:dyDescent="0.25">
      <c r="A73" s="130">
        <f t="shared" ref="A73:A136" si="2">A72+1</f>
        <v>67</v>
      </c>
      <c r="B73" s="131"/>
      <c r="C73" s="208" t="s">
        <v>260</v>
      </c>
      <c r="D73" s="568" t="s">
        <v>267</v>
      </c>
      <c r="E73" s="266">
        <v>36</v>
      </c>
      <c r="F73" s="266"/>
      <c r="G73" s="266"/>
      <c r="H73" s="130">
        <f t="shared" ref="H73:H136" si="3">H72+1</f>
        <v>67</v>
      </c>
      <c r="J73" s="27"/>
      <c r="K73" s="27"/>
      <c r="L73" s="27"/>
      <c r="M73" s="27"/>
      <c r="N73" s="27"/>
    </row>
    <row r="74" spans="1:14" s="18" customFormat="1" ht="17.399999999999999" x14ac:dyDescent="0.25">
      <c r="A74" s="130">
        <f t="shared" si="2"/>
        <v>68</v>
      </c>
      <c r="B74" s="131"/>
      <c r="C74" s="208" t="s">
        <v>263</v>
      </c>
      <c r="D74" s="568" t="s">
        <v>267</v>
      </c>
      <c r="E74" s="266">
        <v>36</v>
      </c>
      <c r="F74" s="266"/>
      <c r="G74" s="266"/>
      <c r="H74" s="130">
        <f t="shared" si="3"/>
        <v>68</v>
      </c>
      <c r="J74" s="27"/>
      <c r="K74" s="27"/>
      <c r="L74" s="27"/>
      <c r="M74" s="27"/>
      <c r="N74" s="27"/>
    </row>
    <row r="75" spans="1:14" s="18" customFormat="1" ht="17.399999999999999" x14ac:dyDescent="0.25">
      <c r="A75" s="130">
        <f t="shared" si="2"/>
        <v>69</v>
      </c>
      <c r="B75" s="131"/>
      <c r="C75" s="216" t="s">
        <v>142</v>
      </c>
      <c r="D75" s="121" t="s">
        <v>345</v>
      </c>
      <c r="E75" s="266">
        <v>36</v>
      </c>
      <c r="F75" s="266"/>
      <c r="G75" s="266"/>
      <c r="H75" s="130">
        <f t="shared" si="3"/>
        <v>69</v>
      </c>
      <c r="J75" s="27"/>
      <c r="K75" s="27"/>
      <c r="L75" s="27"/>
      <c r="M75" s="27"/>
      <c r="N75" s="27"/>
    </row>
    <row r="76" spans="1:14" s="18" customFormat="1" ht="17.399999999999999" x14ac:dyDescent="0.25">
      <c r="A76" s="130">
        <f t="shared" si="2"/>
        <v>70</v>
      </c>
      <c r="B76" s="131"/>
      <c r="C76" s="212" t="s">
        <v>270</v>
      </c>
      <c r="D76" s="568" t="s">
        <v>276</v>
      </c>
      <c r="E76" s="266">
        <v>36</v>
      </c>
      <c r="F76" s="266"/>
      <c r="G76" s="266"/>
      <c r="H76" s="130">
        <f t="shared" si="3"/>
        <v>70</v>
      </c>
      <c r="J76" s="27"/>
      <c r="K76" s="27"/>
      <c r="L76" s="27"/>
      <c r="M76" s="27"/>
      <c r="N76" s="27"/>
    </row>
    <row r="77" spans="1:14" s="18" customFormat="1" ht="17.399999999999999" x14ac:dyDescent="0.25">
      <c r="A77" s="130">
        <f t="shared" si="2"/>
        <v>71</v>
      </c>
      <c r="B77" s="131"/>
      <c r="C77" s="208" t="s">
        <v>300</v>
      </c>
      <c r="D77" s="121" t="s">
        <v>349</v>
      </c>
      <c r="E77" s="266">
        <v>36</v>
      </c>
      <c r="F77" s="266"/>
      <c r="G77" s="266"/>
      <c r="H77" s="130">
        <f t="shared" si="3"/>
        <v>71</v>
      </c>
      <c r="J77" s="27"/>
      <c r="K77" s="27"/>
      <c r="L77" s="27"/>
      <c r="M77" s="27"/>
      <c r="N77" s="27"/>
    </row>
    <row r="78" spans="1:14" s="18" customFormat="1" ht="17.399999999999999" x14ac:dyDescent="0.25">
      <c r="A78" s="130">
        <f t="shared" si="2"/>
        <v>72</v>
      </c>
      <c r="B78" s="131"/>
      <c r="C78" s="244" t="s">
        <v>247</v>
      </c>
      <c r="D78" s="568" t="s">
        <v>335</v>
      </c>
      <c r="E78" s="266">
        <v>35.5</v>
      </c>
      <c r="F78" s="266"/>
      <c r="G78" s="266"/>
      <c r="H78" s="130">
        <f t="shared" si="3"/>
        <v>72</v>
      </c>
      <c r="J78" s="27"/>
      <c r="K78" s="27"/>
      <c r="L78" s="27"/>
      <c r="M78" s="27"/>
      <c r="N78" s="27"/>
    </row>
    <row r="79" spans="1:14" s="18" customFormat="1" ht="17.399999999999999" x14ac:dyDescent="0.25">
      <c r="A79" s="130">
        <f t="shared" si="2"/>
        <v>73</v>
      </c>
      <c r="B79" s="131" t="s">
        <v>37</v>
      </c>
      <c r="C79" s="216" t="s">
        <v>235</v>
      </c>
      <c r="D79" s="124" t="s">
        <v>243</v>
      </c>
      <c r="E79" s="266">
        <v>35.5</v>
      </c>
      <c r="F79" s="266"/>
      <c r="G79" s="266"/>
      <c r="H79" s="130">
        <f t="shared" si="3"/>
        <v>73</v>
      </c>
      <c r="J79" s="27"/>
      <c r="K79" s="27"/>
      <c r="L79" s="27"/>
      <c r="M79" s="27"/>
      <c r="N79" s="27"/>
    </row>
    <row r="80" spans="1:14" s="18" customFormat="1" ht="17.399999999999999" x14ac:dyDescent="0.25">
      <c r="A80" s="130">
        <f t="shared" si="2"/>
        <v>74</v>
      </c>
      <c r="B80" s="131"/>
      <c r="C80" s="208" t="s">
        <v>359</v>
      </c>
      <c r="D80" s="568" t="s">
        <v>120</v>
      </c>
      <c r="E80" s="266">
        <v>35.5</v>
      </c>
      <c r="F80" s="266"/>
      <c r="G80" s="266"/>
      <c r="H80" s="130">
        <f t="shared" si="3"/>
        <v>74</v>
      </c>
      <c r="J80" s="27"/>
      <c r="K80" s="27"/>
      <c r="L80" s="27"/>
      <c r="M80" s="27"/>
      <c r="N80" s="27"/>
    </row>
    <row r="81" spans="1:14" s="18" customFormat="1" ht="17.399999999999999" x14ac:dyDescent="0.25">
      <c r="A81" s="130">
        <f t="shared" si="2"/>
        <v>75</v>
      </c>
      <c r="B81" s="131"/>
      <c r="C81" s="208" t="s">
        <v>266</v>
      </c>
      <c r="D81" s="568" t="s">
        <v>267</v>
      </c>
      <c r="E81" s="266">
        <v>35.5</v>
      </c>
      <c r="F81" s="266"/>
      <c r="G81" s="266"/>
      <c r="H81" s="130">
        <f t="shared" si="3"/>
        <v>75</v>
      </c>
      <c r="J81" s="27"/>
      <c r="K81" s="27"/>
      <c r="L81" s="27"/>
      <c r="M81" s="27"/>
      <c r="N81" s="27"/>
    </row>
    <row r="82" spans="1:14" s="18" customFormat="1" ht="17.399999999999999" x14ac:dyDescent="0.25">
      <c r="A82" s="130">
        <f t="shared" si="2"/>
        <v>76</v>
      </c>
      <c r="B82" s="131"/>
      <c r="C82" s="208" t="s">
        <v>307</v>
      </c>
      <c r="D82" s="121" t="s">
        <v>349</v>
      </c>
      <c r="E82" s="266">
        <v>35.5</v>
      </c>
      <c r="F82" s="266"/>
      <c r="G82" s="266"/>
      <c r="H82" s="130">
        <f t="shared" si="3"/>
        <v>76</v>
      </c>
      <c r="J82" s="27"/>
      <c r="K82" s="27"/>
      <c r="L82" s="27"/>
      <c r="M82" s="27"/>
      <c r="N82" s="27"/>
    </row>
    <row r="83" spans="1:14" s="18" customFormat="1" ht="17.399999999999999" x14ac:dyDescent="0.25">
      <c r="A83" s="130">
        <f t="shared" si="2"/>
        <v>77</v>
      </c>
      <c r="B83" s="131"/>
      <c r="C83" s="216" t="s">
        <v>191</v>
      </c>
      <c r="D83" s="568" t="s">
        <v>85</v>
      </c>
      <c r="E83" s="266">
        <v>35.5</v>
      </c>
      <c r="F83" s="266"/>
      <c r="G83" s="266"/>
      <c r="H83" s="130">
        <f t="shared" si="3"/>
        <v>77</v>
      </c>
      <c r="J83" s="27"/>
      <c r="K83" s="27"/>
      <c r="L83" s="27"/>
      <c r="M83" s="27"/>
      <c r="N83" s="27"/>
    </row>
    <row r="84" spans="1:14" s="18" customFormat="1" ht="17.399999999999999" x14ac:dyDescent="0.25">
      <c r="A84" s="130">
        <f t="shared" si="2"/>
        <v>78</v>
      </c>
      <c r="B84" s="131"/>
      <c r="C84" s="212" t="s">
        <v>232</v>
      </c>
      <c r="D84" s="121" t="s">
        <v>227</v>
      </c>
      <c r="E84" s="266">
        <v>35.5</v>
      </c>
      <c r="F84" s="266"/>
      <c r="G84" s="266"/>
      <c r="H84" s="130">
        <f t="shared" si="3"/>
        <v>78</v>
      </c>
      <c r="J84" s="27"/>
      <c r="K84" s="27"/>
      <c r="L84" s="27"/>
      <c r="M84" s="27"/>
      <c r="N84" s="27"/>
    </row>
    <row r="85" spans="1:14" s="18" customFormat="1" ht="17.399999999999999" x14ac:dyDescent="0.3">
      <c r="A85" s="130">
        <f t="shared" si="2"/>
        <v>79</v>
      </c>
      <c r="B85" s="131"/>
      <c r="C85" s="208" t="s">
        <v>297</v>
      </c>
      <c r="D85" s="123" t="s">
        <v>299</v>
      </c>
      <c r="E85" s="266">
        <v>35.5</v>
      </c>
      <c r="F85" s="266"/>
      <c r="G85" s="266"/>
      <c r="H85" s="130">
        <f t="shared" si="3"/>
        <v>79</v>
      </c>
      <c r="J85" s="27"/>
      <c r="K85" s="27"/>
      <c r="L85" s="27"/>
      <c r="M85" s="27"/>
      <c r="N85" s="27"/>
    </row>
    <row r="86" spans="1:14" s="18" customFormat="1" ht="17.399999999999999" x14ac:dyDescent="0.3">
      <c r="A86" s="130">
        <f t="shared" si="2"/>
        <v>80</v>
      </c>
      <c r="B86" s="131"/>
      <c r="C86" s="208" t="s">
        <v>293</v>
      </c>
      <c r="D86" s="123" t="s">
        <v>299</v>
      </c>
      <c r="E86" s="266">
        <v>35.5</v>
      </c>
      <c r="F86" s="266"/>
      <c r="G86" s="266"/>
      <c r="H86" s="130">
        <f t="shared" si="3"/>
        <v>80</v>
      </c>
      <c r="J86" s="27"/>
      <c r="K86" s="27"/>
      <c r="L86" s="27"/>
      <c r="M86" s="27"/>
      <c r="N86" s="27"/>
    </row>
    <row r="87" spans="1:14" s="18" customFormat="1" ht="17.399999999999999" x14ac:dyDescent="0.25">
      <c r="A87" s="130">
        <f t="shared" si="2"/>
        <v>81</v>
      </c>
      <c r="B87" s="131"/>
      <c r="C87" s="208" t="s">
        <v>265</v>
      </c>
      <c r="D87" s="568" t="s">
        <v>267</v>
      </c>
      <c r="E87" s="266">
        <v>35</v>
      </c>
      <c r="F87" s="266"/>
      <c r="G87" s="266"/>
      <c r="H87" s="130">
        <f t="shared" si="3"/>
        <v>81</v>
      </c>
      <c r="J87" s="27"/>
      <c r="K87" s="27"/>
      <c r="L87" s="27"/>
      <c r="M87" s="27"/>
      <c r="N87" s="27"/>
    </row>
    <row r="88" spans="1:14" s="18" customFormat="1" ht="18.45" customHeight="1" x14ac:dyDescent="0.25">
      <c r="A88" s="130">
        <f t="shared" si="2"/>
        <v>82</v>
      </c>
      <c r="B88" s="131"/>
      <c r="C88" s="254" t="s">
        <v>339</v>
      </c>
      <c r="D88" s="568" t="s">
        <v>348</v>
      </c>
      <c r="E88" s="266">
        <v>35</v>
      </c>
      <c r="F88" s="266"/>
      <c r="G88" s="266"/>
      <c r="H88" s="130">
        <f t="shared" si="3"/>
        <v>82</v>
      </c>
      <c r="J88" s="27"/>
      <c r="K88" s="27"/>
      <c r="L88" s="27"/>
      <c r="M88" s="27"/>
      <c r="N88" s="27"/>
    </row>
    <row r="89" spans="1:14" s="18" customFormat="1" ht="17.399999999999999" x14ac:dyDescent="0.25">
      <c r="A89" s="130">
        <f t="shared" si="2"/>
        <v>83</v>
      </c>
      <c r="B89" s="131"/>
      <c r="C89" s="208" t="s">
        <v>200</v>
      </c>
      <c r="D89" s="568" t="s">
        <v>84</v>
      </c>
      <c r="E89" s="266">
        <v>35</v>
      </c>
      <c r="F89" s="266"/>
      <c r="G89" s="266"/>
      <c r="H89" s="130">
        <f t="shared" si="3"/>
        <v>83</v>
      </c>
      <c r="J89" s="27"/>
      <c r="K89" s="27"/>
      <c r="L89" s="27"/>
      <c r="M89" s="27"/>
      <c r="N89" s="27"/>
    </row>
    <row r="90" spans="1:14" s="18" customFormat="1" ht="17.399999999999999" x14ac:dyDescent="0.25">
      <c r="A90" s="130">
        <f t="shared" si="2"/>
        <v>84</v>
      </c>
      <c r="B90" s="131"/>
      <c r="C90" s="216" t="s">
        <v>351</v>
      </c>
      <c r="D90" s="568" t="s">
        <v>116</v>
      </c>
      <c r="E90" s="266">
        <v>35</v>
      </c>
      <c r="F90" s="266"/>
      <c r="G90" s="266"/>
      <c r="H90" s="130">
        <f t="shared" si="3"/>
        <v>84</v>
      </c>
      <c r="J90" s="27"/>
      <c r="K90" s="27"/>
      <c r="L90" s="27"/>
      <c r="M90" s="27"/>
      <c r="N90" s="27"/>
    </row>
    <row r="91" spans="1:14" s="18" customFormat="1" ht="17.399999999999999" x14ac:dyDescent="0.25">
      <c r="A91" s="130">
        <f t="shared" si="2"/>
        <v>85</v>
      </c>
      <c r="B91" s="131"/>
      <c r="C91" s="216" t="s">
        <v>353</v>
      </c>
      <c r="D91" s="568" t="s">
        <v>116</v>
      </c>
      <c r="E91" s="266">
        <v>35</v>
      </c>
      <c r="F91" s="266"/>
      <c r="G91" s="266"/>
      <c r="H91" s="130">
        <f t="shared" si="3"/>
        <v>85</v>
      </c>
      <c r="J91" s="27"/>
      <c r="K91" s="27"/>
      <c r="L91" s="27"/>
      <c r="M91" s="27"/>
      <c r="N91" s="27"/>
    </row>
    <row r="92" spans="1:14" s="18" customFormat="1" ht="17.399999999999999" x14ac:dyDescent="0.25">
      <c r="A92" s="130">
        <f t="shared" si="2"/>
        <v>86</v>
      </c>
      <c r="B92" s="131"/>
      <c r="C92" s="212" t="s">
        <v>310</v>
      </c>
      <c r="D92" s="120" t="s">
        <v>316</v>
      </c>
      <c r="E92" s="266">
        <v>35</v>
      </c>
      <c r="F92" s="266"/>
      <c r="G92" s="266"/>
      <c r="H92" s="130">
        <f t="shared" si="3"/>
        <v>86</v>
      </c>
      <c r="J92" s="27"/>
      <c r="K92" s="27"/>
      <c r="L92" s="27"/>
      <c r="M92" s="27"/>
      <c r="N92" s="27"/>
    </row>
    <row r="93" spans="1:14" s="18" customFormat="1" ht="17.399999999999999" x14ac:dyDescent="0.25">
      <c r="A93" s="130">
        <f t="shared" si="2"/>
        <v>87</v>
      </c>
      <c r="B93" s="131"/>
      <c r="C93" s="208" t="s">
        <v>328</v>
      </c>
      <c r="D93" s="568" t="s">
        <v>165</v>
      </c>
      <c r="E93" s="266">
        <v>35</v>
      </c>
      <c r="F93" s="266"/>
      <c r="G93" s="266"/>
      <c r="H93" s="130">
        <f t="shared" si="3"/>
        <v>87</v>
      </c>
      <c r="J93" s="27"/>
      <c r="K93" s="27"/>
      <c r="L93" s="27"/>
      <c r="M93" s="27"/>
      <c r="N93" s="27"/>
    </row>
    <row r="94" spans="1:14" s="18" customFormat="1" ht="17.399999999999999" x14ac:dyDescent="0.3">
      <c r="A94" s="130">
        <f t="shared" si="2"/>
        <v>88</v>
      </c>
      <c r="B94" s="131"/>
      <c r="C94" s="208" t="s">
        <v>220</v>
      </c>
      <c r="D94" s="123" t="s">
        <v>225</v>
      </c>
      <c r="E94" s="266">
        <v>35</v>
      </c>
      <c r="F94" s="266"/>
      <c r="G94" s="266"/>
      <c r="H94" s="130">
        <f t="shared" si="3"/>
        <v>88</v>
      </c>
      <c r="J94" s="27"/>
      <c r="K94" s="27"/>
      <c r="L94" s="27"/>
      <c r="M94" s="27"/>
      <c r="N94" s="27"/>
    </row>
    <row r="95" spans="1:14" s="18" customFormat="1" ht="17.399999999999999" x14ac:dyDescent="0.25">
      <c r="A95" s="130">
        <f t="shared" si="2"/>
        <v>89</v>
      </c>
      <c r="B95" s="131"/>
      <c r="C95" s="558" t="s">
        <v>423</v>
      </c>
      <c r="D95" s="568" t="s">
        <v>335</v>
      </c>
      <c r="E95" s="266">
        <v>34.5</v>
      </c>
      <c r="F95" s="266"/>
      <c r="G95" s="266"/>
      <c r="H95" s="130">
        <f t="shared" si="3"/>
        <v>89</v>
      </c>
      <c r="J95" s="27"/>
      <c r="K95" s="27"/>
      <c r="L95" s="27"/>
      <c r="M95" s="27"/>
      <c r="N95" s="27"/>
    </row>
    <row r="96" spans="1:14" s="18" customFormat="1" ht="17.399999999999999" x14ac:dyDescent="0.25">
      <c r="A96" s="130">
        <f t="shared" si="2"/>
        <v>90</v>
      </c>
      <c r="B96" s="131"/>
      <c r="C96" s="212" t="s">
        <v>373</v>
      </c>
      <c r="D96" s="568" t="s">
        <v>118</v>
      </c>
      <c r="E96" s="266">
        <v>34.5</v>
      </c>
      <c r="F96" s="266"/>
      <c r="G96" s="266"/>
      <c r="H96" s="130">
        <f t="shared" si="3"/>
        <v>90</v>
      </c>
      <c r="J96" s="27"/>
      <c r="K96" s="27"/>
      <c r="L96" s="27"/>
      <c r="M96" s="27"/>
      <c r="N96" s="27"/>
    </row>
    <row r="97" spans="1:14" s="18" customFormat="1" ht="17.399999999999999" x14ac:dyDescent="0.25">
      <c r="A97" s="130">
        <f t="shared" si="2"/>
        <v>91</v>
      </c>
      <c r="B97" s="131"/>
      <c r="C97" s="212" t="s">
        <v>321</v>
      </c>
      <c r="D97" s="568" t="s">
        <v>325</v>
      </c>
      <c r="E97" s="266">
        <v>34.5</v>
      </c>
      <c r="F97" s="266"/>
      <c r="G97" s="266"/>
      <c r="H97" s="130">
        <f t="shared" si="3"/>
        <v>91</v>
      </c>
      <c r="J97" s="27"/>
      <c r="K97" s="27"/>
      <c r="L97" s="27"/>
      <c r="M97" s="27"/>
      <c r="N97" s="27"/>
    </row>
    <row r="98" spans="1:14" s="18" customFormat="1" ht="17.399999999999999" x14ac:dyDescent="0.25">
      <c r="A98" s="130">
        <f t="shared" si="2"/>
        <v>92</v>
      </c>
      <c r="B98" s="131"/>
      <c r="C98" s="216" t="s">
        <v>352</v>
      </c>
      <c r="D98" s="568" t="s">
        <v>116</v>
      </c>
      <c r="E98" s="266">
        <v>34.5</v>
      </c>
      <c r="F98" s="266"/>
      <c r="G98" s="266"/>
      <c r="H98" s="130">
        <f t="shared" si="3"/>
        <v>92</v>
      </c>
      <c r="J98" s="27"/>
      <c r="K98" s="27"/>
      <c r="L98" s="27"/>
      <c r="M98" s="27"/>
      <c r="N98" s="27"/>
    </row>
    <row r="99" spans="1:14" s="18" customFormat="1" ht="17.399999999999999" x14ac:dyDescent="0.25">
      <c r="A99" s="130">
        <f t="shared" si="2"/>
        <v>93</v>
      </c>
      <c r="B99" s="131"/>
      <c r="C99" s="208" t="s">
        <v>332</v>
      </c>
      <c r="D99" s="568" t="s">
        <v>165</v>
      </c>
      <c r="E99" s="266">
        <v>34.5</v>
      </c>
      <c r="F99" s="266"/>
      <c r="G99" s="266"/>
      <c r="H99" s="130">
        <f t="shared" si="3"/>
        <v>93</v>
      </c>
      <c r="J99" s="27"/>
      <c r="K99" s="27"/>
      <c r="L99" s="27"/>
      <c r="M99" s="27"/>
      <c r="N99" s="27"/>
    </row>
    <row r="100" spans="1:14" s="18" customFormat="1" ht="17.399999999999999" x14ac:dyDescent="0.25">
      <c r="A100" s="130">
        <f t="shared" si="2"/>
        <v>94</v>
      </c>
      <c r="B100" s="131"/>
      <c r="C100" s="244" t="s">
        <v>249</v>
      </c>
      <c r="D100" s="568" t="s">
        <v>335</v>
      </c>
      <c r="E100" s="266">
        <v>34</v>
      </c>
      <c r="F100" s="266"/>
      <c r="G100" s="266"/>
      <c r="H100" s="130">
        <f t="shared" si="3"/>
        <v>94</v>
      </c>
      <c r="J100" s="27"/>
      <c r="K100" s="27"/>
      <c r="L100" s="27"/>
      <c r="M100" s="27"/>
      <c r="N100" s="27"/>
    </row>
    <row r="101" spans="1:14" s="18" customFormat="1" ht="17.399999999999999" x14ac:dyDescent="0.25">
      <c r="A101" s="130">
        <f t="shared" si="2"/>
        <v>95</v>
      </c>
      <c r="B101" s="131"/>
      <c r="C101" s="216" t="s">
        <v>240</v>
      </c>
      <c r="D101" s="124" t="s">
        <v>243</v>
      </c>
      <c r="E101" s="266">
        <v>34</v>
      </c>
      <c r="F101" s="266"/>
      <c r="G101" s="266"/>
      <c r="H101" s="130">
        <f t="shared" si="3"/>
        <v>95</v>
      </c>
      <c r="J101" s="27"/>
      <c r="K101" s="27"/>
      <c r="L101" s="27"/>
      <c r="M101" s="27"/>
      <c r="N101" s="27"/>
    </row>
    <row r="102" spans="1:14" s="18" customFormat="1" ht="17.399999999999999" x14ac:dyDescent="0.25">
      <c r="A102" s="130">
        <f t="shared" si="2"/>
        <v>96</v>
      </c>
      <c r="B102" s="131"/>
      <c r="C102" s="212" t="s">
        <v>275</v>
      </c>
      <c r="D102" s="568" t="s">
        <v>276</v>
      </c>
      <c r="E102" s="266">
        <v>34</v>
      </c>
      <c r="F102" s="266"/>
      <c r="G102" s="266"/>
      <c r="H102" s="130">
        <f t="shared" si="3"/>
        <v>96</v>
      </c>
      <c r="J102" s="27"/>
      <c r="K102" s="27"/>
      <c r="L102" s="27"/>
      <c r="M102" s="27"/>
      <c r="N102" s="27"/>
    </row>
    <row r="103" spans="1:14" s="18" customFormat="1" ht="17.399999999999999" x14ac:dyDescent="0.25">
      <c r="A103" s="130">
        <f t="shared" si="2"/>
        <v>97</v>
      </c>
      <c r="B103" s="131"/>
      <c r="C103" s="208" t="s">
        <v>256</v>
      </c>
      <c r="D103" s="121" t="s">
        <v>259</v>
      </c>
      <c r="E103" s="266">
        <v>34</v>
      </c>
      <c r="F103" s="266"/>
      <c r="G103" s="266"/>
      <c r="H103" s="130">
        <f t="shared" si="3"/>
        <v>97</v>
      </c>
      <c r="J103" s="27"/>
      <c r="K103" s="27"/>
      <c r="L103" s="27"/>
      <c r="M103" s="27"/>
      <c r="N103" s="27"/>
    </row>
    <row r="104" spans="1:14" s="18" customFormat="1" ht="17.399999999999999" x14ac:dyDescent="0.25">
      <c r="A104" s="130">
        <f t="shared" si="2"/>
        <v>98</v>
      </c>
      <c r="B104" s="131"/>
      <c r="C104" s="216" t="s">
        <v>158</v>
      </c>
      <c r="D104" s="120" t="s">
        <v>347</v>
      </c>
      <c r="E104" s="266">
        <v>34</v>
      </c>
      <c r="F104" s="266"/>
      <c r="G104" s="266"/>
      <c r="H104" s="130">
        <f t="shared" si="3"/>
        <v>98</v>
      </c>
      <c r="J104" s="27"/>
      <c r="K104" s="27"/>
      <c r="L104" s="27"/>
      <c r="M104" s="27"/>
      <c r="N104" s="27"/>
    </row>
    <row r="105" spans="1:14" s="18" customFormat="1" ht="17.399999999999999" x14ac:dyDescent="0.3">
      <c r="A105" s="130">
        <f t="shared" si="2"/>
        <v>99</v>
      </c>
      <c r="B105" s="131"/>
      <c r="C105" s="208" t="s">
        <v>295</v>
      </c>
      <c r="D105" s="123" t="s">
        <v>299</v>
      </c>
      <c r="E105" s="266">
        <v>34</v>
      </c>
      <c r="F105" s="266"/>
      <c r="G105" s="266"/>
      <c r="H105" s="130">
        <f t="shared" si="3"/>
        <v>99</v>
      </c>
      <c r="J105" s="27"/>
      <c r="K105" s="27"/>
      <c r="L105" s="27"/>
      <c r="M105" s="27"/>
      <c r="N105" s="27"/>
    </row>
    <row r="106" spans="1:14" s="18" customFormat="1" ht="17.399999999999999" x14ac:dyDescent="0.25">
      <c r="A106" s="130">
        <f t="shared" si="2"/>
        <v>100</v>
      </c>
      <c r="B106" s="131"/>
      <c r="C106" s="212" t="s">
        <v>289</v>
      </c>
      <c r="D106" s="568" t="s">
        <v>115</v>
      </c>
      <c r="E106" s="266">
        <v>33.5</v>
      </c>
      <c r="F106" s="266"/>
      <c r="G106" s="266"/>
      <c r="H106" s="130">
        <f t="shared" si="3"/>
        <v>100</v>
      </c>
      <c r="J106" s="27"/>
      <c r="K106" s="27"/>
      <c r="L106" s="27"/>
      <c r="M106" s="27"/>
      <c r="N106" s="27"/>
    </row>
    <row r="107" spans="1:14" s="18" customFormat="1" ht="17.399999999999999" x14ac:dyDescent="0.3">
      <c r="A107" s="130">
        <f t="shared" si="2"/>
        <v>101</v>
      </c>
      <c r="B107" s="131"/>
      <c r="C107" s="212" t="s">
        <v>141</v>
      </c>
      <c r="D107" s="123" t="s">
        <v>346</v>
      </c>
      <c r="E107" s="266">
        <v>33.5</v>
      </c>
      <c r="F107" s="266"/>
      <c r="G107" s="266"/>
      <c r="H107" s="130">
        <f t="shared" si="3"/>
        <v>101</v>
      </c>
      <c r="J107" s="27"/>
      <c r="K107" s="27"/>
      <c r="L107" s="27"/>
      <c r="M107" s="27"/>
      <c r="N107" s="27"/>
    </row>
    <row r="108" spans="1:14" s="18" customFormat="1" ht="17.399999999999999" x14ac:dyDescent="0.3">
      <c r="A108" s="130">
        <f t="shared" si="2"/>
        <v>102</v>
      </c>
      <c r="B108" s="131"/>
      <c r="C108" s="212" t="s">
        <v>139</v>
      </c>
      <c r="D108" s="123" t="s">
        <v>346</v>
      </c>
      <c r="E108" s="266">
        <v>33.5</v>
      </c>
      <c r="F108" s="266"/>
      <c r="G108" s="266"/>
      <c r="H108" s="130">
        <f t="shared" si="3"/>
        <v>102</v>
      </c>
      <c r="J108" s="27"/>
      <c r="K108" s="27"/>
      <c r="L108" s="27"/>
      <c r="M108" s="27"/>
      <c r="N108" s="27"/>
    </row>
    <row r="109" spans="1:14" s="18" customFormat="1" ht="17.399999999999999" x14ac:dyDescent="0.25">
      <c r="A109" s="130">
        <f t="shared" si="2"/>
        <v>103</v>
      </c>
      <c r="B109" s="131"/>
      <c r="C109" s="216" t="s">
        <v>164</v>
      </c>
      <c r="D109" s="120" t="s">
        <v>347</v>
      </c>
      <c r="E109" s="266">
        <v>33.5</v>
      </c>
      <c r="F109" s="266"/>
      <c r="G109" s="266"/>
      <c r="H109" s="130">
        <f t="shared" si="3"/>
        <v>103</v>
      </c>
      <c r="J109" s="27"/>
      <c r="K109" s="27"/>
      <c r="L109" s="27"/>
      <c r="M109" s="27"/>
      <c r="N109" s="27"/>
    </row>
    <row r="110" spans="1:14" s="18" customFormat="1" ht="17.399999999999999" x14ac:dyDescent="0.3">
      <c r="A110" s="130">
        <f t="shared" si="2"/>
        <v>104</v>
      </c>
      <c r="B110" s="131"/>
      <c r="C110" s="212" t="s">
        <v>208</v>
      </c>
      <c r="D110" s="123" t="s">
        <v>211</v>
      </c>
      <c r="E110" s="266">
        <v>33.5</v>
      </c>
      <c r="F110" s="266"/>
      <c r="G110" s="266"/>
      <c r="H110" s="130">
        <f t="shared" si="3"/>
        <v>104</v>
      </c>
      <c r="J110" s="27"/>
      <c r="K110" s="27"/>
      <c r="L110" s="27"/>
      <c r="M110" s="27"/>
      <c r="N110" s="27"/>
    </row>
    <row r="111" spans="1:14" s="18" customFormat="1" ht="17.399999999999999" x14ac:dyDescent="0.25">
      <c r="A111" s="130">
        <f t="shared" si="2"/>
        <v>105</v>
      </c>
      <c r="B111" s="131"/>
      <c r="C111" s="208" t="s">
        <v>125</v>
      </c>
      <c r="D111" s="568" t="s">
        <v>134</v>
      </c>
      <c r="E111" s="266">
        <v>33.5</v>
      </c>
      <c r="F111" s="266"/>
      <c r="G111" s="266"/>
      <c r="H111" s="130">
        <f t="shared" si="3"/>
        <v>105</v>
      </c>
      <c r="J111" s="27"/>
      <c r="K111" s="27"/>
      <c r="L111" s="27"/>
      <c r="M111" s="27"/>
      <c r="N111" s="27"/>
    </row>
    <row r="112" spans="1:14" s="18" customFormat="1" ht="17.399999999999999" x14ac:dyDescent="0.25">
      <c r="A112" s="130">
        <f t="shared" si="2"/>
        <v>106</v>
      </c>
      <c r="B112" s="131"/>
      <c r="C112" s="208" t="s">
        <v>128</v>
      </c>
      <c r="D112" s="568" t="s">
        <v>134</v>
      </c>
      <c r="E112" s="266">
        <v>33.5</v>
      </c>
      <c r="F112" s="266"/>
      <c r="G112" s="266"/>
      <c r="H112" s="130">
        <f t="shared" si="3"/>
        <v>106</v>
      </c>
      <c r="J112" s="27"/>
      <c r="K112" s="27"/>
      <c r="L112" s="27"/>
      <c r="M112" s="27"/>
      <c r="N112" s="27"/>
    </row>
    <row r="113" spans="1:14" s="18" customFormat="1" ht="17.399999999999999" x14ac:dyDescent="0.25">
      <c r="A113" s="130">
        <f t="shared" si="2"/>
        <v>107</v>
      </c>
      <c r="B113" s="131"/>
      <c r="C113" s="208" t="s">
        <v>131</v>
      </c>
      <c r="D113" s="568" t="s">
        <v>134</v>
      </c>
      <c r="E113" s="266">
        <v>33.5</v>
      </c>
      <c r="F113" s="266"/>
      <c r="G113" s="266"/>
      <c r="H113" s="130">
        <f t="shared" si="3"/>
        <v>107</v>
      </c>
      <c r="J113" s="27"/>
      <c r="K113" s="27"/>
      <c r="L113" s="27"/>
      <c r="M113" s="27"/>
      <c r="N113" s="27"/>
    </row>
    <row r="114" spans="1:14" s="18" customFormat="1" ht="17.399999999999999" x14ac:dyDescent="0.25">
      <c r="A114" s="130">
        <f t="shared" si="2"/>
        <v>108</v>
      </c>
      <c r="B114" s="131"/>
      <c r="C114" s="229" t="s">
        <v>171</v>
      </c>
      <c r="D114" s="568" t="s">
        <v>166</v>
      </c>
      <c r="E114" s="266">
        <v>33</v>
      </c>
      <c r="F114" s="266"/>
      <c r="G114" s="266"/>
      <c r="H114" s="130">
        <f t="shared" si="3"/>
        <v>108</v>
      </c>
      <c r="J114" s="27"/>
      <c r="K114" s="27"/>
      <c r="L114" s="27"/>
      <c r="M114" s="27"/>
      <c r="N114" s="27"/>
    </row>
    <row r="115" spans="1:14" s="18" customFormat="1" ht="17.399999999999999" x14ac:dyDescent="0.3">
      <c r="A115" s="130">
        <f t="shared" si="2"/>
        <v>109</v>
      </c>
      <c r="B115" s="131"/>
      <c r="C115" s="212" t="s">
        <v>136</v>
      </c>
      <c r="D115" s="123" t="s">
        <v>346</v>
      </c>
      <c r="E115" s="266">
        <v>33</v>
      </c>
      <c r="F115" s="266"/>
      <c r="G115" s="266"/>
      <c r="H115" s="130">
        <f t="shared" si="3"/>
        <v>109</v>
      </c>
      <c r="J115" s="27"/>
      <c r="K115" s="27"/>
      <c r="L115" s="27"/>
      <c r="M115" s="27"/>
      <c r="N115" s="27"/>
    </row>
    <row r="116" spans="1:14" s="18" customFormat="1" ht="17.399999999999999" x14ac:dyDescent="0.25">
      <c r="A116" s="130">
        <f t="shared" si="2"/>
        <v>110</v>
      </c>
      <c r="B116" s="131"/>
      <c r="C116" s="208" t="s">
        <v>306</v>
      </c>
      <c r="D116" s="121" t="s">
        <v>349</v>
      </c>
      <c r="E116" s="266">
        <v>33</v>
      </c>
      <c r="F116" s="266"/>
      <c r="G116" s="266"/>
      <c r="H116" s="130">
        <f t="shared" si="3"/>
        <v>110</v>
      </c>
      <c r="J116" s="27"/>
      <c r="K116" s="27"/>
      <c r="L116" s="27"/>
      <c r="M116" s="27"/>
      <c r="N116" s="27"/>
    </row>
    <row r="117" spans="1:14" s="18" customFormat="1" ht="17.399999999999999" x14ac:dyDescent="0.25">
      <c r="A117" s="130">
        <f t="shared" si="2"/>
        <v>111</v>
      </c>
      <c r="B117" s="131"/>
      <c r="C117" s="208" t="s">
        <v>195</v>
      </c>
      <c r="D117" s="568" t="s">
        <v>84</v>
      </c>
      <c r="E117" s="266">
        <v>33</v>
      </c>
      <c r="F117" s="266"/>
      <c r="G117" s="266"/>
      <c r="H117" s="130">
        <f t="shared" si="3"/>
        <v>111</v>
      </c>
      <c r="J117" s="27"/>
      <c r="K117" s="27"/>
      <c r="L117" s="27"/>
      <c r="M117" s="27"/>
      <c r="N117" s="27"/>
    </row>
    <row r="118" spans="1:14" s="18" customFormat="1" ht="17.399999999999999" x14ac:dyDescent="0.3">
      <c r="A118" s="130">
        <f t="shared" si="2"/>
        <v>112</v>
      </c>
      <c r="B118" s="131"/>
      <c r="C118" s="559" t="s">
        <v>226</v>
      </c>
      <c r="D118" s="123" t="s">
        <v>225</v>
      </c>
      <c r="E118" s="266">
        <v>33</v>
      </c>
      <c r="F118" s="266"/>
      <c r="G118" s="266"/>
      <c r="H118" s="130">
        <f t="shared" si="3"/>
        <v>112</v>
      </c>
      <c r="J118" s="27"/>
      <c r="K118" s="27"/>
      <c r="L118" s="27"/>
      <c r="M118" s="27"/>
      <c r="N118" s="27"/>
    </row>
    <row r="119" spans="1:14" s="18" customFormat="1" ht="17.399999999999999" x14ac:dyDescent="0.25">
      <c r="A119" s="130">
        <f t="shared" si="2"/>
        <v>113</v>
      </c>
      <c r="B119" s="131"/>
      <c r="C119" s="212" t="s">
        <v>290</v>
      </c>
      <c r="D119" s="568" t="s">
        <v>115</v>
      </c>
      <c r="E119" s="266">
        <v>32.5</v>
      </c>
      <c r="F119" s="266"/>
      <c r="G119" s="266"/>
      <c r="H119" s="130">
        <f t="shared" si="3"/>
        <v>113</v>
      </c>
      <c r="J119" s="27"/>
      <c r="K119" s="27"/>
      <c r="L119" s="27"/>
      <c r="M119" s="27"/>
      <c r="N119" s="27"/>
    </row>
    <row r="120" spans="1:14" s="18" customFormat="1" ht="17.399999999999999" x14ac:dyDescent="0.25">
      <c r="A120" s="130">
        <f t="shared" si="2"/>
        <v>114</v>
      </c>
      <c r="B120" s="131"/>
      <c r="C120" s="212" t="s">
        <v>291</v>
      </c>
      <c r="D120" s="568" t="s">
        <v>115</v>
      </c>
      <c r="E120" s="266">
        <v>32.5</v>
      </c>
      <c r="F120" s="266"/>
      <c r="G120" s="266"/>
      <c r="H120" s="130">
        <f t="shared" si="3"/>
        <v>114</v>
      </c>
      <c r="J120" s="27"/>
      <c r="K120" s="27"/>
      <c r="L120" s="27"/>
      <c r="M120" s="27"/>
      <c r="N120" s="27"/>
    </row>
    <row r="121" spans="1:14" s="18" customFormat="1" ht="17.399999999999999" x14ac:dyDescent="0.25">
      <c r="A121" s="130">
        <f t="shared" si="2"/>
        <v>115</v>
      </c>
      <c r="B121" s="131"/>
      <c r="C121" s="208" t="s">
        <v>363</v>
      </c>
      <c r="D121" s="568" t="s">
        <v>120</v>
      </c>
      <c r="E121" s="266">
        <v>32.5</v>
      </c>
      <c r="F121" s="266"/>
      <c r="G121" s="266"/>
      <c r="H121" s="130">
        <f t="shared" si="3"/>
        <v>115</v>
      </c>
      <c r="J121" s="27"/>
      <c r="K121" s="27"/>
      <c r="L121" s="27"/>
      <c r="M121" s="27"/>
      <c r="N121" s="27"/>
    </row>
    <row r="122" spans="1:14" s="18" customFormat="1" ht="17.399999999999999" x14ac:dyDescent="0.25">
      <c r="A122" s="130">
        <f t="shared" si="2"/>
        <v>116</v>
      </c>
      <c r="B122" s="131"/>
      <c r="C122" s="208" t="s">
        <v>252</v>
      </c>
      <c r="D122" s="121" t="s">
        <v>259</v>
      </c>
      <c r="E122" s="266">
        <v>32.5</v>
      </c>
      <c r="F122" s="266"/>
      <c r="G122" s="266"/>
      <c r="H122" s="130">
        <f t="shared" si="3"/>
        <v>116</v>
      </c>
      <c r="J122" s="27"/>
      <c r="K122" s="27"/>
      <c r="L122" s="27"/>
      <c r="M122" s="27"/>
      <c r="N122" s="27"/>
    </row>
    <row r="123" spans="1:14" s="18" customFormat="1" ht="17.399999999999999" x14ac:dyDescent="0.3">
      <c r="A123" s="130">
        <f t="shared" si="2"/>
        <v>117</v>
      </c>
      <c r="B123" s="131"/>
      <c r="C123" s="208" t="s">
        <v>298</v>
      </c>
      <c r="D123" s="123" t="s">
        <v>299</v>
      </c>
      <c r="E123" s="266">
        <v>32.5</v>
      </c>
      <c r="F123" s="266"/>
      <c r="G123" s="266"/>
      <c r="H123" s="130">
        <f t="shared" si="3"/>
        <v>117</v>
      </c>
      <c r="J123" s="27"/>
      <c r="K123" s="27"/>
      <c r="L123" s="27"/>
      <c r="M123" s="27"/>
      <c r="N123" s="27"/>
    </row>
    <row r="124" spans="1:14" s="18" customFormat="1" ht="17.399999999999999" x14ac:dyDescent="0.25">
      <c r="A124" s="130">
        <f t="shared" si="2"/>
        <v>118</v>
      </c>
      <c r="B124" s="131"/>
      <c r="C124" s="208" t="s">
        <v>130</v>
      </c>
      <c r="D124" s="568" t="s">
        <v>134</v>
      </c>
      <c r="E124" s="266">
        <v>32.5</v>
      </c>
      <c r="F124" s="266"/>
      <c r="G124" s="266"/>
      <c r="H124" s="130">
        <f t="shared" si="3"/>
        <v>118</v>
      </c>
      <c r="J124" s="27"/>
      <c r="K124" s="27"/>
      <c r="L124" s="27"/>
      <c r="M124" s="27"/>
      <c r="N124" s="27"/>
    </row>
    <row r="125" spans="1:14" s="18" customFormat="1" ht="17.399999999999999" x14ac:dyDescent="0.25">
      <c r="A125" s="130">
        <f t="shared" si="2"/>
        <v>119</v>
      </c>
      <c r="B125" s="131"/>
      <c r="C125" s="216" t="s">
        <v>241</v>
      </c>
      <c r="D125" s="124" t="s">
        <v>243</v>
      </c>
      <c r="E125" s="266">
        <v>32</v>
      </c>
      <c r="F125" s="266"/>
      <c r="G125" s="266"/>
      <c r="H125" s="130">
        <f t="shared" si="3"/>
        <v>119</v>
      </c>
      <c r="J125" s="27"/>
      <c r="K125" s="27"/>
      <c r="L125" s="27"/>
      <c r="M125" s="27"/>
      <c r="N125" s="27"/>
    </row>
    <row r="126" spans="1:14" s="18" customFormat="1" ht="17.399999999999999" x14ac:dyDescent="0.25">
      <c r="A126" s="130">
        <f t="shared" si="2"/>
        <v>120</v>
      </c>
      <c r="B126" s="131"/>
      <c r="C126" s="208" t="s">
        <v>253</v>
      </c>
      <c r="D126" s="121" t="s">
        <v>259</v>
      </c>
      <c r="E126" s="266">
        <v>32</v>
      </c>
      <c r="F126" s="266"/>
      <c r="G126" s="266"/>
      <c r="H126" s="130">
        <f t="shared" si="3"/>
        <v>120</v>
      </c>
      <c r="J126" s="27"/>
      <c r="K126" s="27"/>
      <c r="L126" s="27"/>
      <c r="M126" s="27"/>
      <c r="N126" s="27"/>
    </row>
    <row r="127" spans="1:14" s="18" customFormat="1" ht="17.399999999999999" x14ac:dyDescent="0.25">
      <c r="A127" s="130">
        <f t="shared" si="2"/>
        <v>121</v>
      </c>
      <c r="B127" s="131"/>
      <c r="C127" s="216" t="s">
        <v>213</v>
      </c>
      <c r="D127" s="568" t="s">
        <v>350</v>
      </c>
      <c r="E127" s="266">
        <v>32</v>
      </c>
      <c r="F127" s="266"/>
      <c r="G127" s="266"/>
      <c r="H127" s="130">
        <f t="shared" si="3"/>
        <v>121</v>
      </c>
      <c r="J127" s="27"/>
      <c r="K127" s="27"/>
      <c r="L127" s="27"/>
      <c r="M127" s="27"/>
      <c r="N127" s="27"/>
    </row>
    <row r="128" spans="1:14" s="18" customFormat="1" ht="17.399999999999999" x14ac:dyDescent="0.25">
      <c r="A128" s="130">
        <f t="shared" si="2"/>
        <v>122</v>
      </c>
      <c r="B128" s="131"/>
      <c r="C128" s="208" t="s">
        <v>305</v>
      </c>
      <c r="D128" s="121" t="s">
        <v>349</v>
      </c>
      <c r="E128" s="266">
        <v>32</v>
      </c>
      <c r="F128" s="266"/>
      <c r="G128" s="266"/>
      <c r="H128" s="130">
        <f t="shared" si="3"/>
        <v>122</v>
      </c>
      <c r="J128" s="27"/>
      <c r="K128" s="27"/>
      <c r="L128" s="27"/>
      <c r="M128" s="27"/>
      <c r="N128" s="27"/>
    </row>
    <row r="129" spans="1:14" s="18" customFormat="1" ht="17.399999999999999" x14ac:dyDescent="0.25">
      <c r="A129" s="130">
        <f t="shared" si="2"/>
        <v>123</v>
      </c>
      <c r="B129" s="131"/>
      <c r="C129" s="212" t="s">
        <v>309</v>
      </c>
      <c r="D129" s="120" t="s">
        <v>316</v>
      </c>
      <c r="E129" s="266">
        <v>32</v>
      </c>
      <c r="F129" s="266"/>
      <c r="G129" s="266"/>
      <c r="H129" s="130">
        <f t="shared" si="3"/>
        <v>123</v>
      </c>
      <c r="J129" s="27"/>
      <c r="K129" s="27"/>
      <c r="L129" s="27"/>
      <c r="M129" s="27"/>
      <c r="N129" s="27"/>
    </row>
    <row r="130" spans="1:14" s="18" customFormat="1" ht="17.399999999999999" x14ac:dyDescent="0.25">
      <c r="A130" s="130">
        <f t="shared" si="2"/>
        <v>124</v>
      </c>
      <c r="B130" s="131"/>
      <c r="C130" s="208" t="s">
        <v>329</v>
      </c>
      <c r="D130" s="568" t="s">
        <v>165</v>
      </c>
      <c r="E130" s="266">
        <v>32</v>
      </c>
      <c r="F130" s="266"/>
      <c r="G130" s="266"/>
      <c r="H130" s="130">
        <f t="shared" si="3"/>
        <v>124</v>
      </c>
      <c r="J130" s="27"/>
      <c r="K130" s="27"/>
      <c r="L130" s="27"/>
      <c r="M130" s="27"/>
      <c r="N130" s="27"/>
    </row>
    <row r="131" spans="1:14" s="18" customFormat="1" ht="17.399999999999999" x14ac:dyDescent="0.25">
      <c r="A131" s="130">
        <f t="shared" si="2"/>
        <v>125</v>
      </c>
      <c r="B131" s="131"/>
      <c r="C131" s="208" t="s">
        <v>126</v>
      </c>
      <c r="D131" s="568" t="s">
        <v>134</v>
      </c>
      <c r="E131" s="266">
        <v>32</v>
      </c>
      <c r="F131" s="266"/>
      <c r="G131" s="266"/>
      <c r="H131" s="130">
        <f t="shared" si="3"/>
        <v>125</v>
      </c>
      <c r="J131" s="27"/>
      <c r="K131" s="27"/>
      <c r="L131" s="27"/>
      <c r="M131" s="27"/>
      <c r="N131" s="27"/>
    </row>
    <row r="132" spans="1:14" s="18" customFormat="1" ht="17.399999999999999" x14ac:dyDescent="0.25">
      <c r="A132" s="130">
        <f t="shared" si="2"/>
        <v>126</v>
      </c>
      <c r="B132" s="131"/>
      <c r="C132" s="212" t="s">
        <v>278</v>
      </c>
      <c r="D132" s="568" t="s">
        <v>336</v>
      </c>
      <c r="E132" s="266">
        <v>31.5</v>
      </c>
      <c r="F132" s="266"/>
      <c r="G132" s="266"/>
      <c r="H132" s="130">
        <f t="shared" si="3"/>
        <v>126</v>
      </c>
      <c r="J132" s="27"/>
      <c r="K132" s="27"/>
      <c r="L132" s="27"/>
      <c r="M132" s="27"/>
      <c r="N132" s="27"/>
    </row>
    <row r="133" spans="1:14" s="18" customFormat="1" ht="17.399999999999999" x14ac:dyDescent="0.25">
      <c r="A133" s="130">
        <f t="shared" si="2"/>
        <v>127</v>
      </c>
      <c r="B133" s="131"/>
      <c r="C133" s="216" t="s">
        <v>239</v>
      </c>
      <c r="D133" s="124" t="s">
        <v>243</v>
      </c>
      <c r="E133" s="266">
        <v>31.5</v>
      </c>
      <c r="F133" s="266"/>
      <c r="G133" s="266"/>
      <c r="H133" s="130">
        <f t="shared" si="3"/>
        <v>127</v>
      </c>
      <c r="J133" s="27"/>
      <c r="K133" s="27"/>
      <c r="L133" s="27"/>
      <c r="M133" s="27"/>
      <c r="N133" s="27"/>
    </row>
    <row r="134" spans="1:14" s="18" customFormat="1" ht="18" x14ac:dyDescent="0.25">
      <c r="A134" s="130">
        <f t="shared" si="2"/>
        <v>128</v>
      </c>
      <c r="B134" s="133"/>
      <c r="C134" s="208" t="s">
        <v>362</v>
      </c>
      <c r="D134" s="568" t="s">
        <v>120</v>
      </c>
      <c r="E134" s="266">
        <v>31.5</v>
      </c>
      <c r="F134" s="266"/>
      <c r="G134" s="266"/>
      <c r="H134" s="130">
        <f t="shared" si="3"/>
        <v>128</v>
      </c>
      <c r="J134" s="27"/>
      <c r="K134" s="27"/>
      <c r="L134" s="27"/>
      <c r="M134" s="27"/>
      <c r="N134" s="27"/>
    </row>
    <row r="135" spans="1:14" s="18" customFormat="1" ht="17.399999999999999" x14ac:dyDescent="0.3">
      <c r="A135" s="130">
        <f t="shared" si="2"/>
        <v>129</v>
      </c>
      <c r="B135" s="131"/>
      <c r="C135" s="212" t="s">
        <v>138</v>
      </c>
      <c r="D135" s="123" t="s">
        <v>346</v>
      </c>
      <c r="E135" s="266">
        <v>31.5</v>
      </c>
      <c r="F135" s="266"/>
      <c r="G135" s="266"/>
      <c r="H135" s="130">
        <f t="shared" si="3"/>
        <v>129</v>
      </c>
      <c r="J135" s="27"/>
      <c r="K135" s="27"/>
      <c r="L135" s="27"/>
      <c r="M135" s="27"/>
      <c r="N135" s="27"/>
    </row>
    <row r="136" spans="1:14" s="18" customFormat="1" ht="17.399999999999999" x14ac:dyDescent="0.25">
      <c r="A136" s="130">
        <f t="shared" si="2"/>
        <v>130</v>
      </c>
      <c r="B136" s="131"/>
      <c r="C136" s="208" t="s">
        <v>196</v>
      </c>
      <c r="D136" s="568" t="s">
        <v>84</v>
      </c>
      <c r="E136" s="266">
        <v>31.5</v>
      </c>
      <c r="F136" s="266"/>
      <c r="G136" s="266"/>
      <c r="H136" s="130">
        <f t="shared" si="3"/>
        <v>130</v>
      </c>
      <c r="J136" s="27"/>
      <c r="K136" s="27"/>
      <c r="L136" s="27"/>
      <c r="M136" s="27"/>
      <c r="N136" s="27"/>
    </row>
    <row r="137" spans="1:14" s="18" customFormat="1" ht="17.399999999999999" x14ac:dyDescent="0.25">
      <c r="A137" s="130">
        <f t="shared" ref="A137:A200" si="4">A136+1</f>
        <v>131</v>
      </c>
      <c r="B137" s="131"/>
      <c r="C137" s="212" t="s">
        <v>311</v>
      </c>
      <c r="D137" s="120" t="s">
        <v>316</v>
      </c>
      <c r="E137" s="266">
        <v>31.5</v>
      </c>
      <c r="F137" s="266"/>
      <c r="G137" s="266"/>
      <c r="H137" s="130">
        <f t="shared" ref="H137:H200" si="5">H136+1</f>
        <v>131</v>
      </c>
      <c r="J137" s="27"/>
      <c r="K137" s="27"/>
      <c r="L137" s="27"/>
      <c r="M137" s="27"/>
      <c r="N137" s="27"/>
    </row>
    <row r="138" spans="1:14" s="18" customFormat="1" ht="17.399999999999999" x14ac:dyDescent="0.25">
      <c r="A138" s="130">
        <f t="shared" si="4"/>
        <v>132</v>
      </c>
      <c r="B138" s="131"/>
      <c r="C138" s="229" t="s">
        <v>173</v>
      </c>
      <c r="D138" s="568" t="s">
        <v>166</v>
      </c>
      <c r="E138" s="266">
        <v>31</v>
      </c>
      <c r="F138" s="266"/>
      <c r="G138" s="266"/>
      <c r="H138" s="130">
        <f t="shared" si="5"/>
        <v>132</v>
      </c>
      <c r="J138" s="27"/>
      <c r="K138" s="27"/>
      <c r="L138" s="27"/>
      <c r="M138" s="27"/>
      <c r="N138" s="27"/>
    </row>
    <row r="139" spans="1:14" s="18" customFormat="1" ht="17.399999999999999" x14ac:dyDescent="0.25">
      <c r="A139" s="130">
        <f t="shared" si="4"/>
        <v>133</v>
      </c>
      <c r="B139" s="131"/>
      <c r="C139" s="254" t="s">
        <v>344</v>
      </c>
      <c r="D139" s="568" t="s">
        <v>348</v>
      </c>
      <c r="E139" s="266">
        <v>31</v>
      </c>
      <c r="F139" s="266"/>
      <c r="G139" s="266"/>
      <c r="H139" s="130">
        <f t="shared" si="5"/>
        <v>133</v>
      </c>
      <c r="J139" s="27"/>
      <c r="K139" s="27"/>
      <c r="L139" s="27"/>
      <c r="M139" s="27"/>
      <c r="N139" s="27"/>
    </row>
    <row r="140" spans="1:14" s="18" customFormat="1" ht="17.399999999999999" x14ac:dyDescent="0.25">
      <c r="A140" s="130">
        <f t="shared" si="4"/>
        <v>134</v>
      </c>
      <c r="B140" s="131"/>
      <c r="C140" s="216" t="s">
        <v>358</v>
      </c>
      <c r="D140" s="568" t="s">
        <v>116</v>
      </c>
      <c r="E140" s="266">
        <v>31</v>
      </c>
      <c r="F140" s="266"/>
      <c r="G140" s="266"/>
      <c r="H140" s="130">
        <f t="shared" si="5"/>
        <v>134</v>
      </c>
      <c r="J140" s="27"/>
      <c r="K140" s="27"/>
      <c r="L140" s="27"/>
      <c r="M140" s="27"/>
      <c r="N140" s="27"/>
    </row>
    <row r="141" spans="1:14" s="18" customFormat="1" ht="17.399999999999999" x14ac:dyDescent="0.25">
      <c r="A141" s="130">
        <f t="shared" si="4"/>
        <v>135</v>
      </c>
      <c r="B141" s="131"/>
      <c r="C141" s="212" t="s">
        <v>308</v>
      </c>
      <c r="D141" s="120" t="s">
        <v>316</v>
      </c>
      <c r="E141" s="266">
        <v>31</v>
      </c>
      <c r="F141" s="266"/>
      <c r="G141" s="266"/>
      <c r="H141" s="130">
        <f t="shared" si="5"/>
        <v>135</v>
      </c>
      <c r="J141" s="27"/>
      <c r="K141" s="27"/>
      <c r="L141" s="27"/>
      <c r="M141" s="27"/>
      <c r="N141" s="27"/>
    </row>
    <row r="142" spans="1:14" s="18" customFormat="1" ht="17.399999999999999" x14ac:dyDescent="0.25">
      <c r="A142" s="130">
        <f t="shared" si="4"/>
        <v>136</v>
      </c>
      <c r="B142" s="131"/>
      <c r="C142" s="212" t="s">
        <v>312</v>
      </c>
      <c r="D142" s="120" t="s">
        <v>316</v>
      </c>
      <c r="E142" s="266">
        <v>31</v>
      </c>
      <c r="F142" s="266"/>
      <c r="G142" s="266"/>
      <c r="H142" s="130">
        <f t="shared" si="5"/>
        <v>136</v>
      </c>
      <c r="J142" s="27"/>
      <c r="K142" s="27"/>
      <c r="L142" s="27"/>
      <c r="M142" s="27"/>
      <c r="N142" s="27"/>
    </row>
    <row r="143" spans="1:14" s="18" customFormat="1" ht="17.399999999999999" x14ac:dyDescent="0.25">
      <c r="A143" s="130">
        <f t="shared" si="4"/>
        <v>137</v>
      </c>
      <c r="B143" s="131"/>
      <c r="C143" s="212" t="s">
        <v>314</v>
      </c>
      <c r="D143" s="120" t="s">
        <v>316</v>
      </c>
      <c r="E143" s="266">
        <v>31</v>
      </c>
      <c r="F143" s="266"/>
      <c r="G143" s="266"/>
      <c r="H143" s="130">
        <f t="shared" si="5"/>
        <v>137</v>
      </c>
      <c r="J143" s="27"/>
      <c r="K143" s="27"/>
      <c r="L143" s="27"/>
      <c r="M143" s="27"/>
      <c r="N143" s="27"/>
    </row>
    <row r="144" spans="1:14" s="18" customFormat="1" ht="17.399999999999999" x14ac:dyDescent="0.3">
      <c r="A144" s="130">
        <f t="shared" si="4"/>
        <v>138</v>
      </c>
      <c r="B144" s="131"/>
      <c r="C144" s="208" t="s">
        <v>296</v>
      </c>
      <c r="D144" s="123" t="s">
        <v>299</v>
      </c>
      <c r="E144" s="266">
        <v>31</v>
      </c>
      <c r="F144" s="266"/>
      <c r="G144" s="266"/>
      <c r="H144" s="130">
        <f t="shared" si="5"/>
        <v>138</v>
      </c>
      <c r="J144" s="27"/>
      <c r="K144" s="27"/>
      <c r="L144" s="27"/>
      <c r="M144" s="27"/>
      <c r="N144" s="27"/>
    </row>
    <row r="145" spans="1:14" s="18" customFormat="1" ht="17.399999999999999" x14ac:dyDescent="0.3">
      <c r="A145" s="130">
        <f t="shared" si="4"/>
        <v>139</v>
      </c>
      <c r="B145" s="131"/>
      <c r="C145" s="208" t="s">
        <v>376</v>
      </c>
      <c r="D145" s="123" t="s">
        <v>225</v>
      </c>
      <c r="E145" s="266">
        <v>31</v>
      </c>
      <c r="F145" s="266"/>
      <c r="G145" s="266"/>
      <c r="H145" s="130">
        <f t="shared" si="5"/>
        <v>139</v>
      </c>
      <c r="J145" s="27"/>
      <c r="K145" s="27"/>
      <c r="L145" s="27"/>
      <c r="M145" s="27"/>
      <c r="N145" s="27"/>
    </row>
    <row r="146" spans="1:14" s="18" customFormat="1" ht="17.399999999999999" x14ac:dyDescent="0.3">
      <c r="A146" s="130">
        <f t="shared" si="4"/>
        <v>140</v>
      </c>
      <c r="B146" s="131"/>
      <c r="C146" s="208" t="s">
        <v>219</v>
      </c>
      <c r="D146" s="123" t="s">
        <v>225</v>
      </c>
      <c r="E146" s="266">
        <v>31</v>
      </c>
      <c r="F146" s="266"/>
      <c r="G146" s="266"/>
      <c r="H146" s="130">
        <f t="shared" si="5"/>
        <v>140</v>
      </c>
      <c r="J146" s="27"/>
      <c r="K146" s="27"/>
      <c r="L146" s="27"/>
      <c r="M146" s="27"/>
      <c r="N146" s="27"/>
    </row>
    <row r="147" spans="1:14" s="18" customFormat="1" ht="17.399999999999999" x14ac:dyDescent="0.25">
      <c r="A147" s="130">
        <f t="shared" si="4"/>
        <v>141</v>
      </c>
      <c r="B147" s="131"/>
      <c r="C147" s="212" t="s">
        <v>287</v>
      </c>
      <c r="D147" s="568" t="s">
        <v>115</v>
      </c>
      <c r="E147" s="266">
        <v>30.5</v>
      </c>
      <c r="F147" s="266"/>
      <c r="G147" s="266"/>
      <c r="H147" s="130">
        <f t="shared" si="5"/>
        <v>141</v>
      </c>
      <c r="J147" s="27"/>
      <c r="K147" s="27"/>
      <c r="L147" s="27"/>
      <c r="M147" s="27"/>
      <c r="N147" s="27"/>
    </row>
    <row r="148" spans="1:14" s="18" customFormat="1" ht="17.399999999999999" x14ac:dyDescent="0.25">
      <c r="A148" s="130">
        <f t="shared" si="4"/>
        <v>142</v>
      </c>
      <c r="B148" s="131"/>
      <c r="C148" s="229" t="s">
        <v>170</v>
      </c>
      <c r="D148" s="568" t="s">
        <v>166</v>
      </c>
      <c r="E148" s="266">
        <v>30.5</v>
      </c>
      <c r="F148" s="266"/>
      <c r="G148" s="266"/>
      <c r="H148" s="130">
        <f t="shared" si="5"/>
        <v>142</v>
      </c>
      <c r="J148" s="27"/>
      <c r="K148" s="27"/>
      <c r="L148" s="27"/>
      <c r="M148" s="27"/>
      <c r="N148" s="27"/>
    </row>
    <row r="149" spans="1:14" s="18" customFormat="1" ht="17.399999999999999" x14ac:dyDescent="0.25">
      <c r="A149" s="130">
        <f t="shared" si="4"/>
        <v>143</v>
      </c>
      <c r="B149" s="131"/>
      <c r="C149" s="208" t="s">
        <v>254</v>
      </c>
      <c r="D149" s="121" t="s">
        <v>259</v>
      </c>
      <c r="E149" s="266">
        <v>30.5</v>
      </c>
      <c r="F149" s="266"/>
      <c r="G149" s="266"/>
      <c r="H149" s="130">
        <f t="shared" si="5"/>
        <v>143</v>
      </c>
      <c r="J149" s="27"/>
      <c r="K149" s="27"/>
      <c r="L149" s="27"/>
      <c r="M149" s="27"/>
      <c r="N149" s="27"/>
    </row>
    <row r="150" spans="1:14" s="18" customFormat="1" ht="17.399999999999999" x14ac:dyDescent="0.25">
      <c r="A150" s="130">
        <f t="shared" si="4"/>
        <v>144</v>
      </c>
      <c r="B150" s="131"/>
      <c r="C150" s="212" t="s">
        <v>371</v>
      </c>
      <c r="D150" s="568" t="s">
        <v>118</v>
      </c>
      <c r="E150" s="266">
        <v>30.5</v>
      </c>
      <c r="F150" s="266"/>
      <c r="G150" s="266"/>
      <c r="H150" s="130">
        <f t="shared" si="5"/>
        <v>144</v>
      </c>
      <c r="J150" s="27"/>
      <c r="K150" s="27"/>
      <c r="L150" s="27"/>
      <c r="M150" s="27"/>
      <c r="N150" s="27"/>
    </row>
    <row r="151" spans="1:14" s="18" customFormat="1" ht="17.399999999999999" x14ac:dyDescent="0.25">
      <c r="A151" s="130">
        <f t="shared" si="4"/>
        <v>145</v>
      </c>
      <c r="B151" s="131"/>
      <c r="C151" s="212" t="s">
        <v>322</v>
      </c>
      <c r="D151" s="568" t="s">
        <v>325</v>
      </c>
      <c r="E151" s="266">
        <v>30.5</v>
      </c>
      <c r="F151" s="266"/>
      <c r="G151" s="266"/>
      <c r="H151" s="130">
        <f t="shared" si="5"/>
        <v>145</v>
      </c>
      <c r="J151" s="27"/>
      <c r="K151" s="27"/>
      <c r="L151" s="27"/>
      <c r="M151" s="27"/>
      <c r="N151" s="27"/>
    </row>
    <row r="152" spans="1:14" s="18" customFormat="1" ht="17.399999999999999" x14ac:dyDescent="0.25">
      <c r="A152" s="130">
        <f t="shared" si="4"/>
        <v>146</v>
      </c>
      <c r="B152" s="131"/>
      <c r="C152" s="229" t="s">
        <v>334</v>
      </c>
      <c r="D152" s="568" t="s">
        <v>165</v>
      </c>
      <c r="E152" s="266">
        <v>30.5</v>
      </c>
      <c r="F152" s="266"/>
      <c r="G152" s="266"/>
      <c r="H152" s="130">
        <f t="shared" si="5"/>
        <v>146</v>
      </c>
      <c r="J152" s="27"/>
      <c r="K152" s="27"/>
      <c r="L152" s="27"/>
      <c r="M152" s="27"/>
      <c r="N152" s="27"/>
    </row>
    <row r="153" spans="1:14" s="18" customFormat="1" ht="17.399999999999999" x14ac:dyDescent="0.3">
      <c r="A153" s="130">
        <f t="shared" si="4"/>
        <v>147</v>
      </c>
      <c r="B153" s="131"/>
      <c r="C153" s="276" t="s">
        <v>401</v>
      </c>
      <c r="D153" s="123" t="s">
        <v>346</v>
      </c>
      <c r="E153" s="266">
        <v>30</v>
      </c>
      <c r="F153" s="266"/>
      <c r="G153" s="266"/>
      <c r="H153" s="130">
        <f t="shared" si="5"/>
        <v>147</v>
      </c>
      <c r="J153" s="27"/>
      <c r="K153" s="27"/>
      <c r="L153" s="27"/>
      <c r="M153" s="27"/>
      <c r="N153" s="27"/>
    </row>
    <row r="154" spans="1:14" s="18" customFormat="1" ht="17.399999999999999" x14ac:dyDescent="0.25">
      <c r="A154" s="130">
        <f t="shared" si="4"/>
        <v>148</v>
      </c>
      <c r="B154" s="131"/>
      <c r="C154" s="212" t="s">
        <v>176</v>
      </c>
      <c r="D154" s="568" t="s">
        <v>118</v>
      </c>
      <c r="E154" s="266">
        <v>30</v>
      </c>
      <c r="F154" s="266"/>
      <c r="G154" s="266"/>
      <c r="H154" s="130">
        <f t="shared" si="5"/>
        <v>148</v>
      </c>
      <c r="J154" s="27"/>
      <c r="K154" s="27"/>
      <c r="L154" s="27"/>
      <c r="M154" s="27"/>
      <c r="N154" s="27"/>
    </row>
    <row r="155" spans="1:14" s="18" customFormat="1" ht="17.399999999999999" x14ac:dyDescent="0.25">
      <c r="A155" s="130">
        <f t="shared" si="4"/>
        <v>149</v>
      </c>
      <c r="B155" s="131"/>
      <c r="C155" s="216" t="s">
        <v>189</v>
      </c>
      <c r="D155" s="568" t="s">
        <v>85</v>
      </c>
      <c r="E155" s="266">
        <v>30</v>
      </c>
      <c r="F155" s="266"/>
      <c r="G155" s="266"/>
      <c r="H155" s="130">
        <f t="shared" si="5"/>
        <v>149</v>
      </c>
      <c r="J155" s="27"/>
      <c r="K155" s="27"/>
      <c r="L155" s="27"/>
      <c r="M155" s="27"/>
      <c r="N155" s="27"/>
    </row>
    <row r="156" spans="1:14" s="18" customFormat="1" ht="17.399999999999999" x14ac:dyDescent="0.25">
      <c r="A156" s="130">
        <f t="shared" si="4"/>
        <v>150</v>
      </c>
      <c r="B156" s="131"/>
      <c r="C156" s="216" t="s">
        <v>354</v>
      </c>
      <c r="D156" s="568" t="s">
        <v>116</v>
      </c>
      <c r="E156" s="266">
        <v>30</v>
      </c>
      <c r="F156" s="266"/>
      <c r="G156" s="266"/>
      <c r="H156" s="130">
        <f t="shared" si="5"/>
        <v>150</v>
      </c>
      <c r="J156" s="27"/>
      <c r="K156" s="27"/>
      <c r="L156" s="27"/>
      <c r="M156" s="27"/>
      <c r="N156" s="27"/>
    </row>
    <row r="157" spans="1:14" s="18" customFormat="1" ht="28.95" customHeight="1" x14ac:dyDescent="0.25">
      <c r="A157" s="130">
        <f t="shared" si="4"/>
        <v>151</v>
      </c>
      <c r="B157" s="131"/>
      <c r="C157" s="212" t="s">
        <v>234</v>
      </c>
      <c r="D157" s="121" t="s">
        <v>227</v>
      </c>
      <c r="E157" s="266">
        <v>30</v>
      </c>
      <c r="F157" s="266"/>
      <c r="G157" s="266"/>
      <c r="H157" s="130">
        <f t="shared" si="5"/>
        <v>151</v>
      </c>
      <c r="J157" s="27"/>
      <c r="K157" s="27"/>
      <c r="L157" s="27"/>
      <c r="M157" s="27"/>
      <c r="N157" s="27"/>
    </row>
    <row r="158" spans="1:14" s="18" customFormat="1" ht="17.399999999999999" x14ac:dyDescent="0.3">
      <c r="A158" s="130">
        <f t="shared" si="4"/>
        <v>152</v>
      </c>
      <c r="B158" s="131"/>
      <c r="C158" s="212" t="s">
        <v>210</v>
      </c>
      <c r="D158" s="123" t="s">
        <v>211</v>
      </c>
      <c r="E158" s="266">
        <v>30</v>
      </c>
      <c r="F158" s="266"/>
      <c r="G158" s="266"/>
      <c r="H158" s="130">
        <f t="shared" si="5"/>
        <v>152</v>
      </c>
      <c r="J158" s="27"/>
      <c r="K158" s="27"/>
      <c r="L158" s="27"/>
      <c r="M158" s="27"/>
      <c r="N158" s="27"/>
    </row>
    <row r="159" spans="1:14" s="18" customFormat="1" ht="17.399999999999999" x14ac:dyDescent="0.3">
      <c r="A159" s="130">
        <f t="shared" si="4"/>
        <v>153</v>
      </c>
      <c r="B159" s="131"/>
      <c r="C159" s="208" t="s">
        <v>379</v>
      </c>
      <c r="D159" s="123" t="s">
        <v>299</v>
      </c>
      <c r="E159" s="266">
        <v>30</v>
      </c>
      <c r="F159" s="266"/>
      <c r="G159" s="266"/>
      <c r="H159" s="130">
        <f t="shared" si="5"/>
        <v>153</v>
      </c>
      <c r="J159" s="27"/>
      <c r="K159" s="27"/>
      <c r="L159" s="27"/>
      <c r="M159" s="27"/>
      <c r="N159" s="27"/>
    </row>
    <row r="160" spans="1:14" s="18" customFormat="1" ht="17.399999999999999" x14ac:dyDescent="0.25">
      <c r="A160" s="130">
        <f t="shared" si="4"/>
        <v>154</v>
      </c>
      <c r="B160" s="131"/>
      <c r="C160" s="228" t="s">
        <v>169</v>
      </c>
      <c r="D160" s="568" t="s">
        <v>166</v>
      </c>
      <c r="E160" s="266">
        <v>29.5</v>
      </c>
      <c r="F160" s="266"/>
      <c r="G160" s="266"/>
      <c r="H160" s="130">
        <f t="shared" si="5"/>
        <v>154</v>
      </c>
      <c r="J160" s="27"/>
      <c r="K160" s="27"/>
      <c r="L160" s="27"/>
      <c r="M160" s="27"/>
      <c r="N160" s="27"/>
    </row>
    <row r="161" spans="1:14" s="18" customFormat="1" ht="17.399999999999999" x14ac:dyDescent="0.25">
      <c r="A161" s="130">
        <f t="shared" si="4"/>
        <v>155</v>
      </c>
      <c r="B161" s="131"/>
      <c r="C161" s="229" t="s">
        <v>172</v>
      </c>
      <c r="D161" s="568" t="s">
        <v>166</v>
      </c>
      <c r="E161" s="266">
        <v>29.5</v>
      </c>
      <c r="F161" s="266"/>
      <c r="G161" s="266"/>
      <c r="H161" s="130">
        <f t="shared" si="5"/>
        <v>155</v>
      </c>
      <c r="J161" s="27"/>
      <c r="K161" s="27"/>
      <c r="L161" s="27"/>
      <c r="M161" s="27"/>
      <c r="N161" s="27"/>
    </row>
    <row r="162" spans="1:14" s="18" customFormat="1" ht="17.399999999999999" x14ac:dyDescent="0.25">
      <c r="A162" s="130">
        <f t="shared" si="4"/>
        <v>156</v>
      </c>
      <c r="B162" s="131"/>
      <c r="C162" s="212" t="s">
        <v>375</v>
      </c>
      <c r="D162" s="568" t="s">
        <v>118</v>
      </c>
      <c r="E162" s="266">
        <v>29.5</v>
      </c>
      <c r="F162" s="266"/>
      <c r="G162" s="266"/>
      <c r="H162" s="130">
        <f t="shared" si="5"/>
        <v>156</v>
      </c>
      <c r="J162" s="27"/>
      <c r="K162" s="27"/>
      <c r="L162" s="27"/>
      <c r="M162" s="27"/>
      <c r="N162" s="27"/>
    </row>
    <row r="163" spans="1:14" s="18" customFormat="1" ht="17.399999999999999" x14ac:dyDescent="0.25">
      <c r="A163" s="130">
        <f t="shared" si="4"/>
        <v>157</v>
      </c>
      <c r="B163" s="131"/>
      <c r="C163" s="229" t="s">
        <v>367</v>
      </c>
      <c r="D163" s="568" t="s">
        <v>166</v>
      </c>
      <c r="E163" s="266">
        <v>29</v>
      </c>
      <c r="F163" s="266"/>
      <c r="G163" s="266"/>
      <c r="H163" s="130">
        <f t="shared" si="5"/>
        <v>157</v>
      </c>
      <c r="J163" s="27"/>
      <c r="K163" s="27"/>
      <c r="L163" s="27"/>
      <c r="M163" s="27"/>
      <c r="N163" s="27"/>
    </row>
    <row r="164" spans="1:14" s="18" customFormat="1" ht="17.399999999999999" x14ac:dyDescent="0.25">
      <c r="A164" s="130">
        <f t="shared" si="4"/>
        <v>158</v>
      </c>
      <c r="B164" s="131"/>
      <c r="C164" s="212" t="s">
        <v>268</v>
      </c>
      <c r="D164" s="568" t="s">
        <v>276</v>
      </c>
      <c r="E164" s="266">
        <v>29</v>
      </c>
      <c r="F164" s="266"/>
      <c r="G164" s="266"/>
      <c r="H164" s="130">
        <f t="shared" si="5"/>
        <v>158</v>
      </c>
      <c r="J164" s="27"/>
      <c r="K164" s="27"/>
      <c r="L164" s="27"/>
      <c r="M164" s="27"/>
      <c r="N164" s="27"/>
    </row>
    <row r="165" spans="1:14" s="18" customFormat="1" ht="17.399999999999999" x14ac:dyDescent="0.25">
      <c r="A165" s="130">
        <f t="shared" si="4"/>
        <v>159</v>
      </c>
      <c r="B165" s="131"/>
      <c r="C165" s="216" t="s">
        <v>212</v>
      </c>
      <c r="D165" s="568" t="s">
        <v>350</v>
      </c>
      <c r="E165" s="266">
        <v>29</v>
      </c>
      <c r="F165" s="266"/>
      <c r="G165" s="266"/>
      <c r="H165" s="130">
        <f t="shared" si="5"/>
        <v>159</v>
      </c>
      <c r="J165" s="27"/>
      <c r="K165" s="27"/>
      <c r="L165" s="27"/>
      <c r="M165" s="27"/>
      <c r="N165" s="27"/>
    </row>
    <row r="166" spans="1:14" s="18" customFormat="1" ht="17.399999999999999" x14ac:dyDescent="0.25">
      <c r="A166" s="130">
        <f t="shared" si="4"/>
        <v>160</v>
      </c>
      <c r="B166" s="131"/>
      <c r="C166" s="212" t="s">
        <v>372</v>
      </c>
      <c r="D166" s="568" t="s">
        <v>118</v>
      </c>
      <c r="E166" s="266">
        <v>29</v>
      </c>
      <c r="F166" s="266"/>
      <c r="G166" s="266"/>
      <c r="H166" s="130">
        <f t="shared" si="5"/>
        <v>160</v>
      </c>
      <c r="J166" s="27"/>
      <c r="K166" s="27"/>
      <c r="L166" s="27"/>
      <c r="M166" s="27"/>
      <c r="N166" s="27"/>
    </row>
    <row r="167" spans="1:14" s="18" customFormat="1" ht="17.399999999999999" x14ac:dyDescent="0.25">
      <c r="A167" s="130">
        <f t="shared" si="4"/>
        <v>161</v>
      </c>
      <c r="B167" s="131"/>
      <c r="C167" s="212" t="s">
        <v>319</v>
      </c>
      <c r="D167" s="568" t="s">
        <v>325</v>
      </c>
      <c r="E167" s="266">
        <v>29</v>
      </c>
      <c r="F167" s="266"/>
      <c r="G167" s="266"/>
      <c r="H167" s="130">
        <f t="shared" si="5"/>
        <v>161</v>
      </c>
      <c r="J167" s="27"/>
      <c r="K167" s="27"/>
      <c r="L167" s="27"/>
      <c r="M167" s="27"/>
      <c r="N167" s="27"/>
    </row>
    <row r="168" spans="1:14" s="18" customFormat="1" ht="17.399999999999999" x14ac:dyDescent="0.3">
      <c r="A168" s="130">
        <f t="shared" si="4"/>
        <v>162</v>
      </c>
      <c r="B168" s="131"/>
      <c r="C168" s="212" t="s">
        <v>203</v>
      </c>
      <c r="D168" s="123" t="s">
        <v>211</v>
      </c>
      <c r="E168" s="266">
        <v>29</v>
      </c>
      <c r="F168" s="266"/>
      <c r="G168" s="266"/>
      <c r="H168" s="130">
        <f t="shared" si="5"/>
        <v>162</v>
      </c>
      <c r="J168" s="27"/>
      <c r="K168" s="27"/>
      <c r="L168" s="27"/>
      <c r="M168" s="27"/>
      <c r="N168" s="27"/>
    </row>
    <row r="169" spans="1:14" s="18" customFormat="1" ht="17.399999999999999" x14ac:dyDescent="0.25">
      <c r="A169" s="130">
        <f t="shared" si="4"/>
        <v>163</v>
      </c>
      <c r="B169" s="131"/>
      <c r="C169" s="216" t="s">
        <v>242</v>
      </c>
      <c r="D169" s="124" t="s">
        <v>243</v>
      </c>
      <c r="E169" s="266">
        <v>28.5</v>
      </c>
      <c r="F169" s="266"/>
      <c r="G169" s="266"/>
      <c r="H169" s="130">
        <f t="shared" si="5"/>
        <v>163</v>
      </c>
      <c r="J169" s="27"/>
      <c r="K169" s="27"/>
      <c r="L169" s="27"/>
      <c r="M169" s="27"/>
      <c r="N169" s="27"/>
    </row>
    <row r="170" spans="1:14" s="18" customFormat="1" ht="17.399999999999999" x14ac:dyDescent="0.25">
      <c r="A170" s="130">
        <f t="shared" si="4"/>
        <v>164</v>
      </c>
      <c r="B170" s="131"/>
      <c r="C170" s="208" t="s">
        <v>262</v>
      </c>
      <c r="D170" s="568" t="s">
        <v>267</v>
      </c>
      <c r="E170" s="266">
        <v>28.5</v>
      </c>
      <c r="F170" s="266"/>
      <c r="G170" s="266"/>
      <c r="H170" s="130">
        <f t="shared" si="5"/>
        <v>164</v>
      </c>
      <c r="J170" s="27"/>
      <c r="K170" s="27"/>
      <c r="L170" s="27"/>
      <c r="M170" s="27"/>
      <c r="N170" s="27"/>
    </row>
    <row r="171" spans="1:14" s="18" customFormat="1" ht="17.399999999999999" x14ac:dyDescent="0.25">
      <c r="A171" s="130">
        <f t="shared" si="4"/>
        <v>165</v>
      </c>
      <c r="B171" s="131"/>
      <c r="C171" s="216" t="s">
        <v>147</v>
      </c>
      <c r="D171" s="121" t="s">
        <v>345</v>
      </c>
      <c r="E171" s="266">
        <v>28.5</v>
      </c>
      <c r="F171" s="266"/>
      <c r="G171" s="266"/>
      <c r="H171" s="130">
        <f t="shared" si="5"/>
        <v>165</v>
      </c>
      <c r="J171" s="27"/>
      <c r="K171" s="27"/>
      <c r="L171" s="27"/>
      <c r="M171" s="27"/>
      <c r="N171" s="27"/>
    </row>
    <row r="172" spans="1:14" s="18" customFormat="1" ht="17.399999999999999" x14ac:dyDescent="0.25">
      <c r="A172" s="130">
        <f t="shared" si="4"/>
        <v>166</v>
      </c>
      <c r="B172" s="131"/>
      <c r="C172" s="276" t="s">
        <v>340</v>
      </c>
      <c r="D172" s="568" t="s">
        <v>348</v>
      </c>
      <c r="E172" s="266">
        <v>28.5</v>
      </c>
      <c r="F172" s="266"/>
      <c r="G172" s="266"/>
      <c r="H172" s="130">
        <f t="shared" si="5"/>
        <v>166</v>
      </c>
      <c r="J172" s="27"/>
      <c r="K172" s="27"/>
      <c r="L172" s="27"/>
      <c r="M172" s="27"/>
      <c r="N172" s="27"/>
    </row>
    <row r="173" spans="1:14" s="18" customFormat="1" ht="17.399999999999999" x14ac:dyDescent="0.25">
      <c r="A173" s="130">
        <f t="shared" si="4"/>
        <v>167</v>
      </c>
      <c r="B173" s="131"/>
      <c r="C173" s="216" t="s">
        <v>188</v>
      </c>
      <c r="D173" s="568" t="s">
        <v>85</v>
      </c>
      <c r="E173" s="266">
        <v>28.5</v>
      </c>
      <c r="F173" s="266"/>
      <c r="G173" s="266"/>
      <c r="H173" s="130">
        <f t="shared" si="5"/>
        <v>167</v>
      </c>
      <c r="J173" s="27"/>
      <c r="K173" s="27"/>
      <c r="L173" s="27"/>
      <c r="M173" s="27"/>
      <c r="N173" s="27"/>
    </row>
    <row r="174" spans="1:14" s="18" customFormat="1" ht="17.399999999999999" x14ac:dyDescent="0.25">
      <c r="A174" s="130">
        <f t="shared" si="4"/>
        <v>168</v>
      </c>
      <c r="B174" s="131"/>
      <c r="C174" s="208" t="s">
        <v>368</v>
      </c>
      <c r="D174" s="568" t="s">
        <v>267</v>
      </c>
      <c r="E174" s="266">
        <v>28</v>
      </c>
      <c r="F174" s="266"/>
      <c r="G174" s="266"/>
      <c r="H174" s="130">
        <f t="shared" si="5"/>
        <v>168</v>
      </c>
      <c r="J174" s="27"/>
      <c r="K174" s="27"/>
      <c r="L174" s="27"/>
      <c r="M174" s="27"/>
      <c r="N174" s="27"/>
    </row>
    <row r="175" spans="1:14" s="18" customFormat="1" ht="17.399999999999999" x14ac:dyDescent="0.25">
      <c r="A175" s="130">
        <f t="shared" si="4"/>
        <v>169</v>
      </c>
      <c r="B175" s="131"/>
      <c r="C175" s="212" t="s">
        <v>274</v>
      </c>
      <c r="D175" s="568" t="s">
        <v>276</v>
      </c>
      <c r="E175" s="266">
        <v>28</v>
      </c>
      <c r="F175" s="266"/>
      <c r="G175" s="266"/>
      <c r="H175" s="130">
        <f t="shared" si="5"/>
        <v>169</v>
      </c>
      <c r="J175" s="27"/>
      <c r="K175" s="27"/>
      <c r="L175" s="27"/>
      <c r="M175" s="27"/>
      <c r="N175" s="27"/>
    </row>
    <row r="176" spans="1:14" s="18" customFormat="1" ht="17.399999999999999" x14ac:dyDescent="0.3">
      <c r="A176" s="130">
        <f t="shared" si="4"/>
        <v>170</v>
      </c>
      <c r="B176" s="132"/>
      <c r="C176" s="208" t="s">
        <v>223</v>
      </c>
      <c r="D176" s="123" t="s">
        <v>225</v>
      </c>
      <c r="E176" s="266">
        <v>28</v>
      </c>
      <c r="F176" s="266"/>
      <c r="G176" s="266"/>
      <c r="H176" s="130">
        <f t="shared" si="5"/>
        <v>170</v>
      </c>
      <c r="J176" s="27"/>
      <c r="K176" s="27"/>
      <c r="L176" s="27"/>
      <c r="M176" s="27"/>
      <c r="N176" s="27"/>
    </row>
    <row r="177" spans="1:14" s="18" customFormat="1" ht="17.399999999999999" x14ac:dyDescent="0.25">
      <c r="A177" s="130">
        <f t="shared" si="4"/>
        <v>171</v>
      </c>
      <c r="B177" s="131"/>
      <c r="C177" s="212" t="s">
        <v>230</v>
      </c>
      <c r="D177" s="121" t="s">
        <v>227</v>
      </c>
      <c r="E177" s="266">
        <v>27.5</v>
      </c>
      <c r="F177" s="266"/>
      <c r="G177" s="266"/>
      <c r="H177" s="130">
        <f t="shared" si="5"/>
        <v>171</v>
      </c>
      <c r="J177" s="27"/>
      <c r="K177" s="27"/>
      <c r="L177" s="27"/>
      <c r="M177" s="27"/>
      <c r="N177" s="27"/>
    </row>
    <row r="178" spans="1:14" s="18" customFormat="1" ht="17.399999999999999" x14ac:dyDescent="0.25">
      <c r="A178" s="130">
        <f t="shared" si="4"/>
        <v>172</v>
      </c>
      <c r="B178" s="131"/>
      <c r="C178" s="208" t="s">
        <v>333</v>
      </c>
      <c r="D178" s="568" t="s">
        <v>165</v>
      </c>
      <c r="E178" s="266">
        <v>27.5</v>
      </c>
      <c r="F178" s="266"/>
      <c r="G178" s="266"/>
      <c r="H178" s="130">
        <f t="shared" si="5"/>
        <v>172</v>
      </c>
      <c r="J178" s="27"/>
      <c r="K178" s="27"/>
      <c r="L178" s="27"/>
      <c r="M178" s="27"/>
      <c r="N178" s="27"/>
    </row>
    <row r="179" spans="1:14" s="18" customFormat="1" ht="17.399999999999999" x14ac:dyDescent="0.25">
      <c r="A179" s="130">
        <f t="shared" si="4"/>
        <v>173</v>
      </c>
      <c r="B179" s="131"/>
      <c r="C179" s="208" t="s">
        <v>361</v>
      </c>
      <c r="D179" s="568" t="s">
        <v>120</v>
      </c>
      <c r="E179" s="266">
        <v>27</v>
      </c>
      <c r="F179" s="266"/>
      <c r="G179" s="266"/>
      <c r="H179" s="130">
        <f t="shared" si="5"/>
        <v>173</v>
      </c>
      <c r="J179" s="27"/>
      <c r="K179" s="27"/>
      <c r="L179" s="27"/>
      <c r="M179" s="27"/>
      <c r="N179" s="27"/>
    </row>
    <row r="180" spans="1:14" s="18" customFormat="1" ht="17.399999999999999" x14ac:dyDescent="0.25">
      <c r="A180" s="130">
        <f t="shared" si="4"/>
        <v>174</v>
      </c>
      <c r="B180" s="131"/>
      <c r="C180" s="216" t="s">
        <v>144</v>
      </c>
      <c r="D180" s="121" t="s">
        <v>345</v>
      </c>
      <c r="E180" s="266">
        <v>27</v>
      </c>
      <c r="F180" s="266"/>
      <c r="G180" s="266"/>
      <c r="H180" s="130">
        <f t="shared" si="5"/>
        <v>174</v>
      </c>
      <c r="J180" s="27"/>
      <c r="K180" s="27"/>
      <c r="L180" s="27"/>
      <c r="M180" s="27"/>
      <c r="N180" s="27"/>
    </row>
    <row r="181" spans="1:14" s="18" customFormat="1" ht="17.399999999999999" x14ac:dyDescent="0.25">
      <c r="A181" s="130">
        <f t="shared" si="4"/>
        <v>175</v>
      </c>
      <c r="B181" s="131"/>
      <c r="C181" s="212" t="s">
        <v>153</v>
      </c>
      <c r="D181" s="568" t="s">
        <v>326</v>
      </c>
      <c r="E181" s="266">
        <v>27</v>
      </c>
      <c r="F181" s="266"/>
      <c r="G181" s="266"/>
      <c r="H181" s="130">
        <f t="shared" si="5"/>
        <v>175</v>
      </c>
      <c r="J181" s="27"/>
      <c r="K181" s="27"/>
      <c r="L181" s="27"/>
      <c r="M181" s="27"/>
      <c r="N181" s="27"/>
    </row>
    <row r="182" spans="1:14" s="18" customFormat="1" ht="17.399999999999999" x14ac:dyDescent="0.25">
      <c r="A182" s="130">
        <f t="shared" si="4"/>
        <v>176</v>
      </c>
      <c r="B182" s="131"/>
      <c r="C182" s="216" t="s">
        <v>190</v>
      </c>
      <c r="D182" s="568" t="s">
        <v>85</v>
      </c>
      <c r="E182" s="266">
        <v>27</v>
      </c>
      <c r="F182" s="266"/>
      <c r="G182" s="266"/>
      <c r="H182" s="130">
        <f t="shared" si="5"/>
        <v>176</v>
      </c>
      <c r="J182" s="27"/>
      <c r="K182" s="27"/>
      <c r="L182" s="27"/>
      <c r="M182" s="27"/>
      <c r="N182" s="27"/>
    </row>
    <row r="183" spans="1:14" s="18" customFormat="1" ht="19.05" customHeight="1" x14ac:dyDescent="0.25">
      <c r="A183" s="130">
        <f t="shared" si="4"/>
        <v>177</v>
      </c>
      <c r="B183" s="131"/>
      <c r="C183" s="216" t="s">
        <v>192</v>
      </c>
      <c r="D183" s="568" t="s">
        <v>85</v>
      </c>
      <c r="E183" s="266">
        <v>27</v>
      </c>
      <c r="F183" s="275"/>
      <c r="G183" s="275"/>
      <c r="H183" s="130">
        <f t="shared" si="5"/>
        <v>177</v>
      </c>
      <c r="J183" s="27"/>
      <c r="K183" s="27"/>
      <c r="L183" s="27"/>
      <c r="M183" s="27"/>
      <c r="N183" s="27"/>
    </row>
    <row r="184" spans="1:14" s="18" customFormat="1" ht="19.05" customHeight="1" x14ac:dyDescent="0.25">
      <c r="A184" s="130">
        <f t="shared" si="4"/>
        <v>178</v>
      </c>
      <c r="B184" s="131"/>
      <c r="C184" s="212" t="s">
        <v>273</v>
      </c>
      <c r="D184" s="568" t="s">
        <v>276</v>
      </c>
      <c r="E184" s="266">
        <v>26.5</v>
      </c>
      <c r="F184" s="266"/>
      <c r="G184" s="266"/>
      <c r="H184" s="130">
        <f t="shared" si="5"/>
        <v>178</v>
      </c>
      <c r="J184" s="27"/>
      <c r="K184" s="27"/>
      <c r="L184" s="27"/>
      <c r="M184" s="27"/>
      <c r="N184" s="27"/>
    </row>
    <row r="185" spans="1:14" s="18" customFormat="1" ht="19.05" customHeight="1" x14ac:dyDescent="0.25">
      <c r="A185" s="130">
        <f t="shared" si="4"/>
        <v>179</v>
      </c>
      <c r="B185" s="131"/>
      <c r="C185" s="212" t="s">
        <v>175</v>
      </c>
      <c r="D185" s="568" t="s">
        <v>118</v>
      </c>
      <c r="E185" s="266">
        <v>26.5</v>
      </c>
      <c r="F185" s="266"/>
      <c r="G185" s="266"/>
      <c r="H185" s="130">
        <f t="shared" si="5"/>
        <v>179</v>
      </c>
      <c r="J185" s="27"/>
      <c r="K185" s="27"/>
      <c r="L185" s="27"/>
      <c r="M185" s="27"/>
      <c r="N185" s="27"/>
    </row>
    <row r="186" spans="1:14" s="18" customFormat="1" ht="19.05" customHeight="1" x14ac:dyDescent="0.25">
      <c r="A186" s="130">
        <f t="shared" si="4"/>
        <v>180</v>
      </c>
      <c r="B186" s="131"/>
      <c r="C186" s="216" t="s">
        <v>377</v>
      </c>
      <c r="D186" s="120" t="s">
        <v>347</v>
      </c>
      <c r="E186" s="266">
        <v>26.5</v>
      </c>
      <c r="F186" s="266"/>
      <c r="G186" s="266"/>
      <c r="H186" s="130">
        <f t="shared" si="5"/>
        <v>180</v>
      </c>
      <c r="J186" s="27"/>
      <c r="K186" s="27"/>
      <c r="L186" s="27"/>
      <c r="M186" s="27"/>
      <c r="N186" s="27"/>
    </row>
    <row r="187" spans="1:14" s="18" customFormat="1" ht="19.05" customHeight="1" x14ac:dyDescent="0.3">
      <c r="A187" s="130">
        <f t="shared" si="4"/>
        <v>181</v>
      </c>
      <c r="B187" s="131"/>
      <c r="C187" s="208" t="s">
        <v>222</v>
      </c>
      <c r="D187" s="123" t="s">
        <v>225</v>
      </c>
      <c r="E187" s="266">
        <v>26.5</v>
      </c>
      <c r="F187" s="266"/>
      <c r="G187" s="266"/>
      <c r="H187" s="130">
        <f t="shared" si="5"/>
        <v>181</v>
      </c>
      <c r="J187" s="27"/>
      <c r="K187" s="27"/>
      <c r="L187" s="27"/>
      <c r="M187" s="27"/>
      <c r="N187" s="27"/>
    </row>
    <row r="188" spans="1:14" s="18" customFormat="1" ht="19.05" customHeight="1" x14ac:dyDescent="0.25">
      <c r="A188" s="130">
        <f t="shared" si="4"/>
        <v>182</v>
      </c>
      <c r="B188" s="131"/>
      <c r="C188" s="212" t="s">
        <v>288</v>
      </c>
      <c r="D188" s="568" t="s">
        <v>115</v>
      </c>
      <c r="E188" s="266">
        <v>26</v>
      </c>
      <c r="F188" s="266"/>
      <c r="G188" s="266"/>
      <c r="H188" s="130">
        <f t="shared" si="5"/>
        <v>182</v>
      </c>
      <c r="J188" s="27"/>
      <c r="K188" s="27"/>
      <c r="L188" s="27"/>
      <c r="M188" s="27"/>
      <c r="N188" s="27"/>
    </row>
    <row r="189" spans="1:14" s="18" customFormat="1" ht="19.05" customHeight="1" x14ac:dyDescent="0.25">
      <c r="A189" s="130">
        <f t="shared" si="4"/>
        <v>183</v>
      </c>
      <c r="B189" s="131"/>
      <c r="C189" s="208" t="s">
        <v>231</v>
      </c>
      <c r="D189" s="121" t="s">
        <v>227</v>
      </c>
      <c r="E189" s="266">
        <v>26</v>
      </c>
      <c r="F189" s="266"/>
      <c r="G189" s="266"/>
      <c r="H189" s="130">
        <f t="shared" si="5"/>
        <v>183</v>
      </c>
      <c r="J189" s="27"/>
      <c r="K189" s="27"/>
      <c r="L189" s="27"/>
      <c r="M189" s="27"/>
      <c r="N189" s="27"/>
    </row>
    <row r="190" spans="1:14" s="18" customFormat="1" ht="19.05" customHeight="1" x14ac:dyDescent="0.25">
      <c r="A190" s="130">
        <f t="shared" si="4"/>
        <v>184</v>
      </c>
      <c r="B190" s="131"/>
      <c r="C190" s="216" t="s">
        <v>163</v>
      </c>
      <c r="D190" s="120" t="s">
        <v>347</v>
      </c>
      <c r="E190" s="266">
        <v>26</v>
      </c>
      <c r="F190" s="266"/>
      <c r="G190" s="266"/>
      <c r="H190" s="130">
        <f t="shared" si="5"/>
        <v>184</v>
      </c>
      <c r="J190" s="27"/>
      <c r="K190" s="27"/>
      <c r="L190" s="27"/>
      <c r="M190" s="27"/>
      <c r="N190" s="27"/>
    </row>
    <row r="191" spans="1:14" s="18" customFormat="1" ht="17.399999999999999" x14ac:dyDescent="0.3">
      <c r="A191" s="130">
        <f t="shared" si="4"/>
        <v>185</v>
      </c>
      <c r="B191" s="131"/>
      <c r="C191" s="212" t="s">
        <v>209</v>
      </c>
      <c r="D191" s="123" t="s">
        <v>211</v>
      </c>
      <c r="E191" s="266">
        <v>26</v>
      </c>
      <c r="F191" s="266"/>
      <c r="G191" s="266"/>
      <c r="H191" s="130">
        <f t="shared" si="5"/>
        <v>185</v>
      </c>
      <c r="J191" s="27"/>
      <c r="K191" s="27"/>
      <c r="L191" s="27"/>
      <c r="M191" s="27"/>
      <c r="N191" s="27"/>
    </row>
    <row r="192" spans="1:14" s="18" customFormat="1" ht="17.399999999999999" x14ac:dyDescent="0.25">
      <c r="A192" s="130">
        <f t="shared" si="4"/>
        <v>186</v>
      </c>
      <c r="B192" s="131"/>
      <c r="C192" s="208" t="s">
        <v>303</v>
      </c>
      <c r="D192" s="121" t="s">
        <v>349</v>
      </c>
      <c r="E192" s="266">
        <v>25.5</v>
      </c>
      <c r="F192" s="266"/>
      <c r="G192" s="266"/>
      <c r="H192" s="130">
        <f t="shared" si="5"/>
        <v>186</v>
      </c>
      <c r="J192" s="27"/>
      <c r="K192" s="27"/>
      <c r="L192" s="27"/>
      <c r="M192" s="27"/>
      <c r="N192" s="27"/>
    </row>
    <row r="193" spans="1:14" s="18" customFormat="1" ht="17.399999999999999" x14ac:dyDescent="0.25">
      <c r="A193" s="130">
        <f t="shared" si="4"/>
        <v>187</v>
      </c>
      <c r="B193" s="131"/>
      <c r="C193" s="212" t="s">
        <v>233</v>
      </c>
      <c r="D193" s="121" t="s">
        <v>227</v>
      </c>
      <c r="E193" s="266">
        <v>25.5</v>
      </c>
      <c r="F193" s="266"/>
      <c r="G193" s="266"/>
      <c r="H193" s="130">
        <f t="shared" si="5"/>
        <v>187</v>
      </c>
      <c r="J193" s="27"/>
      <c r="K193" s="27"/>
      <c r="L193" s="27"/>
      <c r="M193" s="27"/>
      <c r="N193" s="27"/>
    </row>
    <row r="194" spans="1:14" s="18" customFormat="1" ht="17.399999999999999" x14ac:dyDescent="0.25">
      <c r="A194" s="130">
        <f t="shared" si="4"/>
        <v>188</v>
      </c>
      <c r="B194" s="131"/>
      <c r="C194" s="212" t="s">
        <v>292</v>
      </c>
      <c r="D194" s="568" t="s">
        <v>115</v>
      </c>
      <c r="E194" s="266">
        <v>25</v>
      </c>
      <c r="F194" s="266"/>
      <c r="G194" s="266"/>
      <c r="H194" s="130">
        <f t="shared" si="5"/>
        <v>188</v>
      </c>
      <c r="J194" s="27"/>
      <c r="K194" s="27"/>
      <c r="L194" s="27"/>
      <c r="M194" s="27"/>
      <c r="N194" s="27"/>
    </row>
    <row r="195" spans="1:14" s="18" customFormat="1" ht="17.399999999999999" x14ac:dyDescent="0.25">
      <c r="A195" s="130">
        <f t="shared" si="4"/>
        <v>189</v>
      </c>
      <c r="B195" s="131"/>
      <c r="C195" s="208" t="s">
        <v>365</v>
      </c>
      <c r="D195" s="568" t="s">
        <v>120</v>
      </c>
      <c r="E195" s="266">
        <v>25</v>
      </c>
      <c r="F195" s="266"/>
      <c r="G195" s="266"/>
      <c r="H195" s="130">
        <f t="shared" si="5"/>
        <v>189</v>
      </c>
      <c r="J195" s="27"/>
      <c r="K195" s="27"/>
      <c r="L195" s="27"/>
      <c r="M195" s="27"/>
      <c r="N195" s="27"/>
    </row>
    <row r="196" spans="1:14" s="18" customFormat="1" ht="18" x14ac:dyDescent="0.25">
      <c r="A196" s="130">
        <f t="shared" si="4"/>
        <v>190</v>
      </c>
      <c r="B196" s="133"/>
      <c r="C196" s="216" t="s">
        <v>148</v>
      </c>
      <c r="D196" s="121" t="s">
        <v>345</v>
      </c>
      <c r="E196" s="266">
        <v>25</v>
      </c>
      <c r="F196" s="266"/>
      <c r="G196" s="266"/>
      <c r="H196" s="130">
        <f t="shared" si="5"/>
        <v>190</v>
      </c>
      <c r="J196" s="27"/>
      <c r="K196" s="27"/>
      <c r="L196" s="27"/>
      <c r="M196" s="27"/>
      <c r="N196" s="27"/>
    </row>
    <row r="197" spans="1:14" s="18" customFormat="1" ht="17.399999999999999" x14ac:dyDescent="0.25">
      <c r="A197" s="130">
        <f t="shared" si="4"/>
        <v>191</v>
      </c>
      <c r="B197" s="131"/>
      <c r="C197" s="208" t="s">
        <v>302</v>
      </c>
      <c r="D197" s="121" t="s">
        <v>349</v>
      </c>
      <c r="E197" s="266">
        <v>25</v>
      </c>
      <c r="F197" s="266"/>
      <c r="G197" s="266"/>
      <c r="H197" s="130">
        <f t="shared" si="5"/>
        <v>191</v>
      </c>
      <c r="J197" s="27"/>
      <c r="K197" s="27"/>
      <c r="L197" s="27"/>
      <c r="M197" s="27"/>
      <c r="N197" s="27"/>
    </row>
    <row r="198" spans="1:14" s="18" customFormat="1" ht="17.399999999999999" x14ac:dyDescent="0.25">
      <c r="A198" s="130">
        <f t="shared" si="4"/>
        <v>192</v>
      </c>
      <c r="B198" s="131"/>
      <c r="C198" s="208" t="s">
        <v>201</v>
      </c>
      <c r="D198" s="568" t="s">
        <v>84</v>
      </c>
      <c r="E198" s="266">
        <v>25</v>
      </c>
      <c r="F198" s="266"/>
      <c r="G198" s="266"/>
      <c r="H198" s="130">
        <f t="shared" si="5"/>
        <v>192</v>
      </c>
      <c r="J198" s="27"/>
      <c r="K198" s="27"/>
      <c r="L198" s="27"/>
      <c r="M198" s="27"/>
      <c r="N198" s="27"/>
    </row>
    <row r="199" spans="1:14" s="18" customFormat="1" ht="17.399999999999999" x14ac:dyDescent="0.3">
      <c r="A199" s="130">
        <f t="shared" si="4"/>
        <v>193</v>
      </c>
      <c r="B199" s="131"/>
      <c r="C199" s="212" t="s">
        <v>205</v>
      </c>
      <c r="D199" s="123" t="s">
        <v>211</v>
      </c>
      <c r="E199" s="266">
        <v>25</v>
      </c>
      <c r="F199" s="266"/>
      <c r="G199" s="266"/>
      <c r="H199" s="130">
        <f t="shared" si="5"/>
        <v>193</v>
      </c>
      <c r="J199" s="27"/>
      <c r="K199" s="27"/>
      <c r="L199" s="27"/>
      <c r="M199" s="27"/>
      <c r="N199" s="27"/>
    </row>
    <row r="200" spans="1:14" s="18" customFormat="1" ht="17.399999999999999" x14ac:dyDescent="0.25">
      <c r="A200" s="130">
        <f t="shared" si="4"/>
        <v>194</v>
      </c>
      <c r="B200" s="131"/>
      <c r="C200" s="208" t="s">
        <v>331</v>
      </c>
      <c r="D200" s="568" t="s">
        <v>165</v>
      </c>
      <c r="E200" s="266">
        <v>25</v>
      </c>
      <c r="F200" s="266"/>
      <c r="G200" s="266"/>
      <c r="H200" s="130">
        <f t="shared" si="5"/>
        <v>194</v>
      </c>
      <c r="J200" s="27"/>
      <c r="K200" s="27"/>
      <c r="L200" s="27"/>
      <c r="M200" s="27"/>
      <c r="N200" s="27"/>
    </row>
    <row r="201" spans="1:14" s="18" customFormat="1" ht="17.399999999999999" x14ac:dyDescent="0.25">
      <c r="A201" s="130">
        <f t="shared" ref="A201:A246" si="6">A200+1</f>
        <v>195</v>
      </c>
      <c r="B201" s="131"/>
      <c r="C201" s="216" t="s">
        <v>214</v>
      </c>
      <c r="D201" s="568" t="s">
        <v>350</v>
      </c>
      <c r="E201" s="266">
        <v>24.5</v>
      </c>
      <c r="F201" s="266"/>
      <c r="G201" s="266"/>
      <c r="H201" s="130">
        <f t="shared" ref="H201:H230" si="7">H200+1</f>
        <v>195</v>
      </c>
      <c r="J201" s="27"/>
      <c r="K201" s="27"/>
      <c r="L201" s="27"/>
      <c r="M201" s="27"/>
      <c r="N201" s="27"/>
    </row>
    <row r="202" spans="1:14" s="18" customFormat="1" ht="17.399999999999999" x14ac:dyDescent="0.25">
      <c r="A202" s="130">
        <f t="shared" si="6"/>
        <v>196</v>
      </c>
      <c r="B202" s="131"/>
      <c r="C202" s="216" t="s">
        <v>159</v>
      </c>
      <c r="D202" s="120" t="s">
        <v>347</v>
      </c>
      <c r="E202" s="266">
        <v>24.5</v>
      </c>
      <c r="F202" s="266"/>
      <c r="G202" s="266"/>
      <c r="H202" s="130">
        <f t="shared" si="7"/>
        <v>196</v>
      </c>
      <c r="J202" s="27"/>
      <c r="K202" s="27"/>
      <c r="L202" s="27"/>
      <c r="M202" s="27"/>
      <c r="N202" s="27"/>
    </row>
    <row r="203" spans="1:14" s="18" customFormat="1" ht="17.399999999999999" x14ac:dyDescent="0.3">
      <c r="A203" s="130">
        <f t="shared" si="6"/>
        <v>197</v>
      </c>
      <c r="B203" s="131"/>
      <c r="C203" s="212" t="s">
        <v>137</v>
      </c>
      <c r="D203" s="123" t="s">
        <v>346</v>
      </c>
      <c r="E203" s="266">
        <v>24</v>
      </c>
      <c r="F203" s="266"/>
      <c r="G203" s="266"/>
      <c r="H203" s="130">
        <f t="shared" si="7"/>
        <v>197</v>
      </c>
      <c r="J203" s="27"/>
      <c r="K203" s="27"/>
      <c r="L203" s="27"/>
      <c r="M203" s="27"/>
      <c r="N203" s="27"/>
    </row>
    <row r="204" spans="1:14" s="18" customFormat="1" ht="17.399999999999999" x14ac:dyDescent="0.25">
      <c r="A204" s="130">
        <f t="shared" si="6"/>
        <v>198</v>
      </c>
      <c r="B204" s="131"/>
      <c r="C204" s="216" t="s">
        <v>215</v>
      </c>
      <c r="D204" s="568" t="s">
        <v>350</v>
      </c>
      <c r="E204" s="266">
        <v>24</v>
      </c>
      <c r="F204" s="266"/>
      <c r="G204" s="266"/>
      <c r="H204" s="130">
        <f t="shared" si="7"/>
        <v>198</v>
      </c>
      <c r="J204" s="27"/>
      <c r="K204" s="27"/>
      <c r="L204" s="27"/>
      <c r="M204" s="27"/>
      <c r="N204" s="27"/>
    </row>
    <row r="205" spans="1:14" s="18" customFormat="1" ht="17.399999999999999" x14ac:dyDescent="0.25">
      <c r="A205" s="130">
        <f t="shared" si="6"/>
        <v>199</v>
      </c>
      <c r="B205" s="131" t="s">
        <v>37</v>
      </c>
      <c r="C205" s="208" t="s">
        <v>129</v>
      </c>
      <c r="D205" s="568" t="s">
        <v>134</v>
      </c>
      <c r="E205" s="266">
        <v>24</v>
      </c>
      <c r="F205" s="266"/>
      <c r="G205" s="266"/>
      <c r="H205" s="130">
        <f t="shared" si="7"/>
        <v>199</v>
      </c>
      <c r="J205" s="27"/>
      <c r="K205" s="27"/>
      <c r="L205" s="27"/>
      <c r="M205" s="27"/>
      <c r="N205" s="27"/>
    </row>
    <row r="206" spans="1:14" s="18" customFormat="1" ht="17.399999999999999" x14ac:dyDescent="0.25">
      <c r="A206" s="130">
        <f t="shared" si="6"/>
        <v>200</v>
      </c>
      <c r="B206" s="131"/>
      <c r="C206" s="208" t="s">
        <v>360</v>
      </c>
      <c r="D206" s="568" t="s">
        <v>120</v>
      </c>
      <c r="E206" s="266">
        <v>23.5</v>
      </c>
      <c r="F206" s="266"/>
      <c r="G206" s="266"/>
      <c r="H206" s="130">
        <f t="shared" si="7"/>
        <v>200</v>
      </c>
      <c r="J206" s="27"/>
      <c r="K206" s="27"/>
      <c r="L206" s="27"/>
      <c r="M206" s="27"/>
      <c r="N206" s="27"/>
    </row>
    <row r="207" spans="1:14" s="18" customFormat="1" ht="17.399999999999999" x14ac:dyDescent="0.25">
      <c r="A207" s="130">
        <f t="shared" si="6"/>
        <v>201</v>
      </c>
      <c r="B207" s="131"/>
      <c r="C207" s="212" t="s">
        <v>174</v>
      </c>
      <c r="D207" s="568" t="s">
        <v>118</v>
      </c>
      <c r="E207" s="266">
        <v>23</v>
      </c>
      <c r="F207" s="266"/>
      <c r="G207" s="266"/>
      <c r="H207" s="130">
        <f t="shared" si="7"/>
        <v>201</v>
      </c>
      <c r="J207" s="27"/>
      <c r="K207" s="27"/>
      <c r="L207" s="27"/>
      <c r="M207" s="27"/>
      <c r="N207" s="27"/>
    </row>
    <row r="208" spans="1:14" s="18" customFormat="1" ht="17.399999999999999" x14ac:dyDescent="0.3">
      <c r="A208" s="130">
        <f t="shared" si="6"/>
        <v>202</v>
      </c>
      <c r="B208" s="131"/>
      <c r="C208" s="212" t="s">
        <v>204</v>
      </c>
      <c r="D208" s="123" t="s">
        <v>211</v>
      </c>
      <c r="E208" s="266">
        <v>23</v>
      </c>
      <c r="F208" s="266"/>
      <c r="G208" s="266"/>
      <c r="H208" s="130">
        <f t="shared" si="7"/>
        <v>202</v>
      </c>
      <c r="J208" s="27"/>
      <c r="K208" s="27"/>
      <c r="L208" s="27"/>
      <c r="M208" s="27"/>
      <c r="N208" s="27"/>
    </row>
    <row r="209" spans="1:14" s="18" customFormat="1" ht="17.399999999999999" x14ac:dyDescent="0.25">
      <c r="A209" s="130">
        <f t="shared" si="6"/>
        <v>203</v>
      </c>
      <c r="B209" s="131"/>
      <c r="C209" s="216" t="s">
        <v>143</v>
      </c>
      <c r="D209" s="121" t="s">
        <v>345</v>
      </c>
      <c r="E209" s="266">
        <v>22.5</v>
      </c>
      <c r="F209" s="266"/>
      <c r="G209" s="266"/>
      <c r="H209" s="130">
        <f t="shared" si="7"/>
        <v>203</v>
      </c>
      <c r="J209" s="27"/>
      <c r="K209" s="27"/>
      <c r="L209" s="27"/>
      <c r="M209" s="27"/>
      <c r="N209" s="27"/>
    </row>
    <row r="210" spans="1:14" s="18" customFormat="1" ht="17.399999999999999" x14ac:dyDescent="0.3">
      <c r="A210" s="130">
        <f t="shared" si="6"/>
        <v>204</v>
      </c>
      <c r="B210" s="131"/>
      <c r="C210" s="208" t="s">
        <v>378</v>
      </c>
      <c r="D210" s="123" t="s">
        <v>299</v>
      </c>
      <c r="E210" s="266">
        <v>22.5</v>
      </c>
      <c r="F210" s="266"/>
      <c r="G210" s="266"/>
      <c r="H210" s="130">
        <f t="shared" si="7"/>
        <v>204</v>
      </c>
      <c r="J210" s="27"/>
      <c r="K210" s="27"/>
      <c r="L210" s="27"/>
      <c r="M210" s="27"/>
      <c r="N210" s="27"/>
    </row>
    <row r="211" spans="1:14" s="18" customFormat="1" ht="17.399999999999999" x14ac:dyDescent="0.25">
      <c r="A211" s="130">
        <f t="shared" si="6"/>
        <v>205</v>
      </c>
      <c r="B211" s="131"/>
      <c r="C211" s="244" t="s">
        <v>248</v>
      </c>
      <c r="D211" s="568" t="s">
        <v>335</v>
      </c>
      <c r="E211" s="266">
        <v>22</v>
      </c>
      <c r="F211" s="266"/>
      <c r="G211" s="266"/>
      <c r="H211" s="130">
        <f t="shared" si="7"/>
        <v>205</v>
      </c>
      <c r="J211" s="27"/>
      <c r="K211" s="27"/>
      <c r="L211" s="27"/>
      <c r="M211" s="27"/>
      <c r="N211" s="27"/>
    </row>
    <row r="212" spans="1:14" s="18" customFormat="1" ht="17.399999999999999" x14ac:dyDescent="0.25">
      <c r="A212" s="130">
        <f t="shared" si="6"/>
        <v>206</v>
      </c>
      <c r="B212" s="131"/>
      <c r="C212" s="216" t="s">
        <v>146</v>
      </c>
      <c r="D212" s="121" t="s">
        <v>345</v>
      </c>
      <c r="E212" s="266">
        <v>22</v>
      </c>
      <c r="F212" s="266"/>
      <c r="G212" s="266"/>
      <c r="H212" s="130">
        <f t="shared" si="7"/>
        <v>206</v>
      </c>
      <c r="J212" s="27"/>
      <c r="K212" s="27"/>
      <c r="L212" s="27"/>
      <c r="M212" s="27"/>
      <c r="N212" s="27"/>
    </row>
    <row r="213" spans="1:14" s="18" customFormat="1" ht="17.399999999999999" x14ac:dyDescent="0.25">
      <c r="A213" s="130">
        <f t="shared" si="6"/>
        <v>207</v>
      </c>
      <c r="B213" s="131"/>
      <c r="C213" s="212" t="s">
        <v>269</v>
      </c>
      <c r="D213" s="568" t="s">
        <v>276</v>
      </c>
      <c r="E213" s="266">
        <v>22</v>
      </c>
      <c r="F213" s="266"/>
      <c r="G213" s="266"/>
      <c r="H213" s="130">
        <f t="shared" si="7"/>
        <v>207</v>
      </c>
      <c r="J213" s="27"/>
      <c r="K213" s="27"/>
      <c r="L213" s="27"/>
      <c r="M213" s="27"/>
      <c r="N213" s="27"/>
    </row>
    <row r="214" spans="1:14" s="18" customFormat="1" ht="17.399999999999999" x14ac:dyDescent="0.25">
      <c r="A214" s="130">
        <f t="shared" si="6"/>
        <v>208</v>
      </c>
      <c r="B214" s="131"/>
      <c r="C214" s="216" t="s">
        <v>216</v>
      </c>
      <c r="D214" s="568" t="s">
        <v>350</v>
      </c>
      <c r="E214" s="266">
        <v>22</v>
      </c>
      <c r="F214" s="266"/>
      <c r="G214" s="266"/>
      <c r="H214" s="130">
        <f t="shared" si="7"/>
        <v>208</v>
      </c>
      <c r="J214" s="27"/>
      <c r="K214" s="27"/>
      <c r="L214" s="27"/>
      <c r="M214" s="27"/>
      <c r="N214" s="27"/>
    </row>
    <row r="215" spans="1:14" s="18" customFormat="1" ht="17.399999999999999" x14ac:dyDescent="0.25">
      <c r="A215" s="130">
        <f t="shared" si="6"/>
        <v>209</v>
      </c>
      <c r="B215" s="131"/>
      <c r="C215" s="212" t="s">
        <v>228</v>
      </c>
      <c r="D215" s="121" t="s">
        <v>227</v>
      </c>
      <c r="E215" s="266">
        <v>22</v>
      </c>
      <c r="F215" s="266"/>
      <c r="G215" s="266"/>
      <c r="H215" s="130">
        <f t="shared" si="7"/>
        <v>209</v>
      </c>
      <c r="J215" s="27"/>
      <c r="K215" s="27"/>
      <c r="L215" s="27"/>
      <c r="M215" s="27"/>
      <c r="N215" s="27"/>
    </row>
    <row r="216" spans="1:14" s="18" customFormat="1" ht="17.399999999999999" x14ac:dyDescent="0.25">
      <c r="A216" s="130">
        <f t="shared" si="6"/>
        <v>210</v>
      </c>
      <c r="B216" s="131"/>
      <c r="C216" s="212" t="s">
        <v>229</v>
      </c>
      <c r="D216" s="121" t="s">
        <v>227</v>
      </c>
      <c r="E216" s="266">
        <v>22</v>
      </c>
      <c r="F216" s="266"/>
      <c r="G216" s="266"/>
      <c r="H216" s="130">
        <f t="shared" si="7"/>
        <v>210</v>
      </c>
      <c r="J216" s="27"/>
      <c r="K216" s="27"/>
      <c r="L216" s="27"/>
      <c r="M216" s="27"/>
      <c r="N216" s="27"/>
    </row>
    <row r="217" spans="1:14" s="18" customFormat="1" ht="17.399999999999999" x14ac:dyDescent="0.25">
      <c r="A217" s="130">
        <f t="shared" si="6"/>
        <v>211</v>
      </c>
      <c r="B217" s="131"/>
      <c r="C217" s="254" t="s">
        <v>370</v>
      </c>
      <c r="D217" s="121" t="s">
        <v>227</v>
      </c>
      <c r="E217" s="266">
        <v>22</v>
      </c>
      <c r="F217" s="266"/>
      <c r="G217" s="266"/>
      <c r="H217" s="130">
        <f t="shared" si="7"/>
        <v>211</v>
      </c>
      <c r="J217" s="27"/>
      <c r="K217" s="27"/>
      <c r="L217" s="27"/>
      <c r="M217" s="27"/>
      <c r="N217" s="27"/>
    </row>
    <row r="218" spans="1:14" s="18" customFormat="1" ht="17.399999999999999" x14ac:dyDescent="0.25">
      <c r="A218" s="130">
        <f t="shared" si="6"/>
        <v>212</v>
      </c>
      <c r="B218" s="131"/>
      <c r="C218" s="212" t="s">
        <v>313</v>
      </c>
      <c r="D218" s="120" t="s">
        <v>316</v>
      </c>
      <c r="E218" s="266">
        <v>22</v>
      </c>
      <c r="F218" s="266"/>
      <c r="G218" s="266"/>
      <c r="H218" s="130">
        <f t="shared" si="7"/>
        <v>212</v>
      </c>
      <c r="J218" s="27"/>
      <c r="K218" s="27"/>
      <c r="L218" s="27"/>
      <c r="M218" s="27"/>
      <c r="N218" s="27"/>
    </row>
    <row r="219" spans="1:14" s="18" customFormat="1" ht="17.399999999999999" x14ac:dyDescent="0.25">
      <c r="A219" s="130">
        <f t="shared" si="6"/>
        <v>213</v>
      </c>
      <c r="B219" s="131"/>
      <c r="C219" s="212" t="s">
        <v>167</v>
      </c>
      <c r="D219" s="568" t="s">
        <v>166</v>
      </c>
      <c r="E219" s="266">
        <v>21</v>
      </c>
      <c r="F219" s="266"/>
      <c r="G219" s="266"/>
      <c r="H219" s="130">
        <f t="shared" si="7"/>
        <v>213</v>
      </c>
      <c r="J219" s="27"/>
      <c r="K219" s="27"/>
      <c r="L219" s="27"/>
      <c r="M219" s="27"/>
      <c r="N219" s="27"/>
    </row>
    <row r="220" spans="1:14" s="18" customFormat="1" ht="17.399999999999999" x14ac:dyDescent="0.25">
      <c r="A220" s="130">
        <f t="shared" si="6"/>
        <v>214</v>
      </c>
      <c r="B220" s="131"/>
      <c r="C220" s="228" t="s">
        <v>168</v>
      </c>
      <c r="D220" s="568" t="s">
        <v>166</v>
      </c>
      <c r="E220" s="266">
        <v>21</v>
      </c>
      <c r="F220" s="266"/>
      <c r="G220" s="266"/>
      <c r="H220" s="130">
        <f t="shared" si="7"/>
        <v>214</v>
      </c>
      <c r="J220" s="27"/>
      <c r="K220" s="27"/>
      <c r="L220" s="27"/>
      <c r="M220" s="27"/>
      <c r="N220" s="27"/>
    </row>
    <row r="221" spans="1:14" s="18" customFormat="1" ht="17.399999999999999" x14ac:dyDescent="0.25">
      <c r="A221" s="130">
        <f t="shared" si="6"/>
        <v>215</v>
      </c>
      <c r="B221" s="131"/>
      <c r="C221" s="216" t="s">
        <v>415</v>
      </c>
      <c r="D221" s="568" t="s">
        <v>350</v>
      </c>
      <c r="E221" s="266">
        <v>21</v>
      </c>
      <c r="F221" s="266"/>
      <c r="G221" s="266"/>
      <c r="H221" s="130">
        <f t="shared" si="7"/>
        <v>215</v>
      </c>
      <c r="J221" s="27"/>
      <c r="K221" s="27"/>
      <c r="L221" s="27"/>
      <c r="M221" s="27"/>
      <c r="N221" s="27"/>
    </row>
    <row r="222" spans="1:14" s="18" customFormat="1" ht="17.399999999999999" x14ac:dyDescent="0.25">
      <c r="A222" s="130">
        <f t="shared" si="6"/>
        <v>216</v>
      </c>
      <c r="B222" s="131"/>
      <c r="C222" s="212" t="s">
        <v>374</v>
      </c>
      <c r="D222" s="568" t="s">
        <v>118</v>
      </c>
      <c r="E222" s="266">
        <v>21</v>
      </c>
      <c r="F222" s="266"/>
      <c r="G222" s="266"/>
      <c r="H222" s="130">
        <f t="shared" si="7"/>
        <v>216</v>
      </c>
      <c r="J222" s="27"/>
      <c r="K222" s="27"/>
      <c r="L222" s="27"/>
      <c r="M222" s="27"/>
      <c r="N222" s="27"/>
    </row>
    <row r="223" spans="1:14" s="18" customFormat="1" ht="17.399999999999999" x14ac:dyDescent="0.25">
      <c r="A223" s="130">
        <f t="shared" si="6"/>
        <v>217</v>
      </c>
      <c r="B223" s="131"/>
      <c r="C223" s="216" t="s">
        <v>355</v>
      </c>
      <c r="D223" s="568" t="s">
        <v>116</v>
      </c>
      <c r="E223" s="266">
        <v>20.5</v>
      </c>
      <c r="F223" s="266"/>
      <c r="G223" s="266"/>
      <c r="H223" s="130">
        <f t="shared" si="7"/>
        <v>217</v>
      </c>
      <c r="J223" s="27"/>
      <c r="K223" s="27"/>
      <c r="L223" s="27"/>
      <c r="M223" s="27"/>
      <c r="N223" s="27"/>
    </row>
    <row r="224" spans="1:14" s="18" customFormat="1" ht="17.399999999999999" x14ac:dyDescent="0.25">
      <c r="A224" s="130">
        <f t="shared" si="6"/>
        <v>218</v>
      </c>
      <c r="B224" s="131"/>
      <c r="C224" s="216" t="s">
        <v>217</v>
      </c>
      <c r="D224" s="568" t="s">
        <v>350</v>
      </c>
      <c r="E224" s="266">
        <v>20</v>
      </c>
      <c r="F224" s="266"/>
      <c r="G224" s="266"/>
      <c r="H224" s="130">
        <f t="shared" si="7"/>
        <v>218</v>
      </c>
      <c r="J224" s="27"/>
      <c r="K224" s="27"/>
      <c r="L224" s="27"/>
      <c r="M224" s="27"/>
      <c r="N224" s="27"/>
    </row>
    <row r="225" spans="1:14" s="18" customFormat="1" ht="17.399999999999999" x14ac:dyDescent="0.25">
      <c r="A225" s="130">
        <f t="shared" si="6"/>
        <v>219</v>
      </c>
      <c r="B225" s="131"/>
      <c r="C225" s="216" t="s">
        <v>162</v>
      </c>
      <c r="D225" s="120" t="s">
        <v>347</v>
      </c>
      <c r="E225" s="266">
        <v>20</v>
      </c>
      <c r="F225" s="266"/>
      <c r="G225" s="266"/>
      <c r="H225" s="130">
        <f t="shared" si="7"/>
        <v>219</v>
      </c>
      <c r="J225" s="27"/>
      <c r="K225" s="27"/>
      <c r="L225" s="27"/>
      <c r="M225" s="27"/>
      <c r="N225" s="27"/>
    </row>
    <row r="226" spans="1:14" s="18" customFormat="1" ht="17.399999999999999" x14ac:dyDescent="0.3">
      <c r="A226" s="130">
        <f t="shared" si="6"/>
        <v>220</v>
      </c>
      <c r="B226" s="131"/>
      <c r="C226" s="208" t="s">
        <v>221</v>
      </c>
      <c r="D226" s="123" t="s">
        <v>225</v>
      </c>
      <c r="E226" s="266">
        <v>20</v>
      </c>
      <c r="F226" s="266"/>
      <c r="G226" s="266"/>
      <c r="H226" s="130">
        <f t="shared" si="7"/>
        <v>220</v>
      </c>
      <c r="J226" s="27"/>
      <c r="K226" s="27"/>
      <c r="L226" s="27"/>
      <c r="M226" s="27"/>
      <c r="N226" s="27"/>
    </row>
    <row r="227" spans="1:14" s="18" customFormat="1" ht="17.399999999999999" x14ac:dyDescent="0.25">
      <c r="A227" s="130">
        <f t="shared" si="6"/>
        <v>221</v>
      </c>
      <c r="B227" s="131"/>
      <c r="C227" s="212" t="s">
        <v>151</v>
      </c>
      <c r="D227" s="568" t="s">
        <v>326</v>
      </c>
      <c r="E227" s="266">
        <v>19.5</v>
      </c>
      <c r="F227" s="266"/>
      <c r="G227" s="266"/>
      <c r="H227" s="130">
        <f t="shared" si="7"/>
        <v>221</v>
      </c>
      <c r="J227" s="27"/>
      <c r="K227" s="27"/>
      <c r="L227" s="27"/>
      <c r="M227" s="27"/>
      <c r="N227" s="27"/>
    </row>
    <row r="228" spans="1:14" s="18" customFormat="1" ht="17.399999999999999" x14ac:dyDescent="0.25">
      <c r="A228" s="130">
        <f t="shared" si="6"/>
        <v>222</v>
      </c>
      <c r="B228" s="131"/>
      <c r="C228" s="244" t="s">
        <v>250</v>
      </c>
      <c r="D228" s="568" t="s">
        <v>335</v>
      </c>
      <c r="E228" s="266">
        <v>19</v>
      </c>
      <c r="F228" s="266"/>
      <c r="G228" s="266"/>
      <c r="H228" s="130">
        <f t="shared" si="7"/>
        <v>222</v>
      </c>
      <c r="J228" s="27"/>
      <c r="K228" s="27"/>
      <c r="L228" s="27"/>
      <c r="M228" s="27"/>
      <c r="N228" s="27"/>
    </row>
    <row r="229" spans="1:14" s="18" customFormat="1" ht="17.399999999999999" x14ac:dyDescent="0.25">
      <c r="A229" s="130">
        <f t="shared" si="6"/>
        <v>223</v>
      </c>
      <c r="B229" s="131"/>
      <c r="C229" s="216" t="s">
        <v>218</v>
      </c>
      <c r="D229" s="568" t="s">
        <v>350</v>
      </c>
      <c r="E229" s="266">
        <v>18.5</v>
      </c>
      <c r="F229" s="266"/>
      <c r="G229" s="266"/>
      <c r="H229" s="130">
        <f t="shared" si="7"/>
        <v>223</v>
      </c>
      <c r="J229" s="27"/>
      <c r="K229" s="27"/>
      <c r="L229" s="27"/>
      <c r="M229" s="27"/>
      <c r="N229" s="27"/>
    </row>
    <row r="230" spans="1:14" s="18" customFormat="1" ht="17.399999999999999" x14ac:dyDescent="0.3">
      <c r="A230" s="130">
        <f t="shared" si="6"/>
        <v>224</v>
      </c>
      <c r="B230" s="131"/>
      <c r="C230" s="212" t="s">
        <v>206</v>
      </c>
      <c r="D230" s="123" t="s">
        <v>211</v>
      </c>
      <c r="E230" s="266">
        <v>18</v>
      </c>
      <c r="F230" s="266"/>
      <c r="G230" s="266"/>
      <c r="H230" s="130">
        <f t="shared" si="7"/>
        <v>224</v>
      </c>
      <c r="J230" s="27"/>
      <c r="K230" s="27"/>
      <c r="L230" s="27"/>
      <c r="M230" s="27"/>
      <c r="N230" s="27"/>
    </row>
    <row r="231" spans="1:14" ht="17.399999999999999" x14ac:dyDescent="0.3">
      <c r="A231" s="130">
        <f t="shared" si="6"/>
        <v>225</v>
      </c>
      <c r="B231" s="122"/>
      <c r="C231" s="560" t="s">
        <v>178</v>
      </c>
      <c r="D231" s="569" t="s">
        <v>177</v>
      </c>
      <c r="E231" s="410">
        <v>26.5</v>
      </c>
      <c r="F231" s="266"/>
      <c r="G231" s="266"/>
      <c r="H231" s="145" t="s">
        <v>429</v>
      </c>
    </row>
    <row r="232" spans="1:14" ht="17.399999999999999" x14ac:dyDescent="0.3">
      <c r="A232" s="130">
        <f t="shared" si="6"/>
        <v>226</v>
      </c>
      <c r="B232" s="122"/>
      <c r="C232" s="560" t="s">
        <v>179</v>
      </c>
      <c r="D232" s="569" t="s">
        <v>177</v>
      </c>
      <c r="E232" s="410">
        <v>28</v>
      </c>
      <c r="F232" s="266"/>
      <c r="G232" s="266"/>
      <c r="H232" s="145" t="s">
        <v>429</v>
      </c>
    </row>
    <row r="233" spans="1:14" ht="21.45" customHeight="1" x14ac:dyDescent="0.3">
      <c r="A233" s="130">
        <f t="shared" si="6"/>
        <v>227</v>
      </c>
      <c r="B233" s="122"/>
      <c r="C233" s="560" t="s">
        <v>180</v>
      </c>
      <c r="D233" s="569" t="s">
        <v>177</v>
      </c>
      <c r="E233" s="410">
        <v>24</v>
      </c>
      <c r="F233" s="266"/>
      <c r="G233" s="266"/>
      <c r="H233" s="145" t="s">
        <v>429</v>
      </c>
    </row>
    <row r="234" spans="1:14" ht="17.399999999999999" x14ac:dyDescent="0.3">
      <c r="A234" s="130">
        <f t="shared" si="6"/>
        <v>228</v>
      </c>
      <c r="B234" s="122"/>
      <c r="C234" s="560" t="s">
        <v>181</v>
      </c>
      <c r="D234" s="569" t="s">
        <v>177</v>
      </c>
      <c r="E234" s="410">
        <v>25.5</v>
      </c>
      <c r="F234" s="266"/>
      <c r="G234" s="266"/>
      <c r="H234" s="145" t="s">
        <v>429</v>
      </c>
    </row>
    <row r="235" spans="1:14" ht="17.399999999999999" x14ac:dyDescent="0.3">
      <c r="A235" s="130">
        <f t="shared" si="6"/>
        <v>229</v>
      </c>
      <c r="B235" s="122"/>
      <c r="C235" s="560" t="s">
        <v>182</v>
      </c>
      <c r="D235" s="569" t="s">
        <v>177</v>
      </c>
      <c r="E235" s="410">
        <v>26.5</v>
      </c>
      <c r="F235" s="266"/>
      <c r="G235" s="266"/>
      <c r="H235" s="145" t="s">
        <v>429</v>
      </c>
    </row>
    <row r="236" spans="1:14" ht="17.399999999999999" x14ac:dyDescent="0.3">
      <c r="A236" s="130">
        <f t="shared" si="6"/>
        <v>230</v>
      </c>
      <c r="B236" s="122"/>
      <c r="C236" s="560" t="s">
        <v>183</v>
      </c>
      <c r="D236" s="569" t="s">
        <v>177</v>
      </c>
      <c r="E236" s="410">
        <v>34.5</v>
      </c>
      <c r="F236" s="266"/>
      <c r="G236" s="266"/>
      <c r="H236" s="145" t="s">
        <v>429</v>
      </c>
    </row>
    <row r="237" spans="1:14" ht="17.399999999999999" x14ac:dyDescent="0.3">
      <c r="A237" s="130">
        <f t="shared" si="6"/>
        <v>231</v>
      </c>
      <c r="B237" s="122"/>
      <c r="C237" s="560" t="s">
        <v>184</v>
      </c>
      <c r="D237" s="569" t="s">
        <v>177</v>
      </c>
      <c r="E237" s="410">
        <v>35.5</v>
      </c>
      <c r="F237" s="266"/>
      <c r="G237" s="266"/>
      <c r="H237" s="145" t="s">
        <v>429</v>
      </c>
    </row>
    <row r="238" spans="1:14" ht="17.399999999999999" x14ac:dyDescent="0.3">
      <c r="A238" s="130">
        <f t="shared" si="6"/>
        <v>232</v>
      </c>
      <c r="B238" s="122"/>
      <c r="C238" s="560" t="s">
        <v>185</v>
      </c>
      <c r="D238" s="569" t="s">
        <v>177</v>
      </c>
      <c r="E238" s="410">
        <v>30</v>
      </c>
      <c r="F238" s="266"/>
      <c r="G238" s="266"/>
      <c r="H238" s="145" t="s">
        <v>429</v>
      </c>
    </row>
    <row r="239" spans="1:14" ht="17.399999999999999" x14ac:dyDescent="0.25">
      <c r="A239" s="130">
        <f t="shared" si="6"/>
        <v>233</v>
      </c>
      <c r="B239" s="122"/>
      <c r="C239" s="561" t="s">
        <v>407</v>
      </c>
      <c r="D239" s="477" t="s">
        <v>186</v>
      </c>
      <c r="E239" s="410">
        <v>43</v>
      </c>
      <c r="F239" s="266"/>
      <c r="G239" s="266"/>
      <c r="H239" s="145" t="s">
        <v>429</v>
      </c>
    </row>
    <row r="240" spans="1:14" ht="17.399999999999999" x14ac:dyDescent="0.25">
      <c r="A240" s="130">
        <f t="shared" si="6"/>
        <v>234</v>
      </c>
      <c r="B240" s="122"/>
      <c r="C240" s="562" t="s">
        <v>408</v>
      </c>
      <c r="D240" s="477" t="s">
        <v>186</v>
      </c>
      <c r="E240" s="410">
        <v>36.5</v>
      </c>
      <c r="F240" s="266"/>
      <c r="G240" s="266"/>
      <c r="H240" s="145" t="s">
        <v>429</v>
      </c>
    </row>
    <row r="241" spans="1:10" ht="17.399999999999999" x14ac:dyDescent="0.25">
      <c r="A241" s="130">
        <f t="shared" si="6"/>
        <v>235</v>
      </c>
      <c r="B241" s="122"/>
      <c r="C241" s="563" t="s">
        <v>409</v>
      </c>
      <c r="D241" s="477" t="s">
        <v>186</v>
      </c>
      <c r="E241" s="410">
        <v>41</v>
      </c>
      <c r="F241" s="266"/>
      <c r="G241" s="266"/>
      <c r="H241" s="145" t="s">
        <v>429</v>
      </c>
    </row>
    <row r="242" spans="1:10" ht="17.399999999999999" x14ac:dyDescent="0.25">
      <c r="A242" s="130">
        <f t="shared" si="6"/>
        <v>236</v>
      </c>
      <c r="B242" s="122"/>
      <c r="C242" s="561" t="s">
        <v>410</v>
      </c>
      <c r="D242" s="477" t="s">
        <v>186</v>
      </c>
      <c r="E242" s="410">
        <v>35.5</v>
      </c>
      <c r="F242" s="266"/>
      <c r="G242" s="266"/>
      <c r="H242" s="145" t="s">
        <v>429</v>
      </c>
    </row>
    <row r="243" spans="1:10" ht="17.399999999999999" x14ac:dyDescent="0.25">
      <c r="A243" s="130">
        <f t="shared" si="6"/>
        <v>237</v>
      </c>
      <c r="B243" s="122"/>
      <c r="C243" s="564" t="s">
        <v>411</v>
      </c>
      <c r="D243" s="477" t="s">
        <v>186</v>
      </c>
      <c r="E243" s="410">
        <v>35</v>
      </c>
      <c r="F243" s="266"/>
      <c r="G243" s="266"/>
      <c r="H243" s="145" t="s">
        <v>429</v>
      </c>
    </row>
    <row r="244" spans="1:10" ht="17.399999999999999" x14ac:dyDescent="0.25">
      <c r="A244" s="130">
        <f t="shared" si="6"/>
        <v>238</v>
      </c>
      <c r="B244" s="122"/>
      <c r="C244" s="561" t="s">
        <v>412</v>
      </c>
      <c r="D244" s="477" t="s">
        <v>186</v>
      </c>
      <c r="E244" s="410">
        <v>38.5</v>
      </c>
      <c r="F244" s="266"/>
      <c r="G244" s="266"/>
      <c r="H244" s="145" t="s">
        <v>429</v>
      </c>
    </row>
    <row r="245" spans="1:10" ht="17.399999999999999" x14ac:dyDescent="0.25">
      <c r="A245" s="130">
        <f t="shared" si="6"/>
        <v>239</v>
      </c>
      <c r="B245" s="122"/>
      <c r="C245" s="561" t="s">
        <v>413</v>
      </c>
      <c r="D245" s="477" t="s">
        <v>186</v>
      </c>
      <c r="E245" s="410">
        <v>30</v>
      </c>
      <c r="F245" s="266"/>
      <c r="G245" s="266"/>
      <c r="H245" s="145" t="s">
        <v>429</v>
      </c>
    </row>
    <row r="246" spans="1:10" ht="17.399999999999999" x14ac:dyDescent="0.25">
      <c r="A246" s="130">
        <f t="shared" si="6"/>
        <v>240</v>
      </c>
      <c r="B246" s="122"/>
      <c r="C246" s="565" t="s">
        <v>414</v>
      </c>
      <c r="D246" s="477" t="s">
        <v>186</v>
      </c>
      <c r="E246" s="566">
        <v>40.5</v>
      </c>
      <c r="F246" s="266"/>
      <c r="G246" s="266"/>
      <c r="H246" s="145" t="s">
        <v>429</v>
      </c>
    </row>
    <row r="247" spans="1:10" x14ac:dyDescent="0.25">
      <c r="C247" s="567"/>
      <c r="D247" s="567"/>
      <c r="E247" s="567"/>
      <c r="F247" s="27"/>
      <c r="G247" s="27"/>
    </row>
    <row r="248" spans="1:10" x14ac:dyDescent="0.25">
      <c r="C248" s="27"/>
      <c r="D248" s="27"/>
      <c r="E248" s="27"/>
      <c r="F248" s="27"/>
      <c r="G248" s="27"/>
    </row>
    <row r="249" spans="1:10" ht="20.399999999999999" x14ac:dyDescent="0.35">
      <c r="A249" s="180" t="s">
        <v>121</v>
      </c>
      <c r="B249" s="181"/>
      <c r="C249" s="181"/>
      <c r="D249" s="181"/>
      <c r="E249" s="181" t="s">
        <v>419</v>
      </c>
      <c r="F249" s="181"/>
      <c r="G249" s="182"/>
      <c r="H249" s="181"/>
      <c r="I249" s="182"/>
      <c r="J249" s="181"/>
    </row>
    <row r="250" spans="1:10" x14ac:dyDescent="0.25">
      <c r="C250" s="27"/>
      <c r="D250" s="27"/>
      <c r="E250" s="27"/>
      <c r="F250" s="27"/>
      <c r="G250" s="27"/>
    </row>
    <row r="251" spans="1:10" x14ac:dyDescent="0.25">
      <c r="C251" s="27"/>
      <c r="D251" s="27"/>
      <c r="E251" s="27"/>
      <c r="F251" s="27"/>
      <c r="G251" s="27"/>
    </row>
    <row r="252" spans="1:10" x14ac:dyDescent="0.25">
      <c r="C252" s="27"/>
      <c r="D252" s="27"/>
      <c r="E252" s="27"/>
      <c r="F252" s="27"/>
      <c r="G252" s="27"/>
    </row>
    <row r="253" spans="1:10" x14ac:dyDescent="0.25">
      <c r="C253" s="27"/>
      <c r="D253" s="27"/>
      <c r="E253" s="27"/>
      <c r="F253" s="27"/>
      <c r="G253" s="27"/>
    </row>
    <row r="254" spans="1:10" x14ac:dyDescent="0.25">
      <c r="C254" s="27"/>
      <c r="D254" s="27"/>
      <c r="E254" s="27"/>
      <c r="F254" s="27"/>
      <c r="G254" s="27"/>
    </row>
    <row r="255" spans="1:10" ht="17.399999999999999" x14ac:dyDescent="0.25">
      <c r="C255" s="119"/>
      <c r="D255" s="175"/>
      <c r="E255" s="35"/>
      <c r="F255" s="35"/>
      <c r="G255" s="35"/>
    </row>
  </sheetData>
  <sortState ref="C6:E229">
    <sortCondition descending="1" ref="E6:E229"/>
  </sortState>
  <mergeCells count="10">
    <mergeCell ref="A1:G1"/>
    <mergeCell ref="A4:G4"/>
    <mergeCell ref="A3:H3"/>
    <mergeCell ref="E2:H2"/>
    <mergeCell ref="E5:E6"/>
    <mergeCell ref="F5:F6"/>
    <mergeCell ref="H5:H6"/>
    <mergeCell ref="A5:A6"/>
    <mergeCell ref="C5:C6"/>
    <mergeCell ref="D5:D6"/>
  </mergeCells>
  <conditionalFormatting sqref="G14:G21">
    <cfRule type="top10" dxfId="49" priority="65" percent="1" rank="1"/>
  </conditionalFormatting>
  <conditionalFormatting sqref="G22:G28">
    <cfRule type="top10" dxfId="48" priority="64" percent="1" rank="1"/>
  </conditionalFormatting>
  <conditionalFormatting sqref="G29:G36">
    <cfRule type="top10" dxfId="47" priority="63" percent="1" rank="1"/>
  </conditionalFormatting>
  <conditionalFormatting sqref="G37:G44">
    <cfRule type="top10" dxfId="46" priority="273" percent="1" rank="1"/>
  </conditionalFormatting>
  <conditionalFormatting sqref="G45:G52">
    <cfRule type="top10" dxfId="45" priority="278" percent="1" rank="1"/>
  </conditionalFormatting>
  <conditionalFormatting sqref="G53:G60">
    <cfRule type="top10" dxfId="44" priority="60" percent="1" rank="1"/>
  </conditionalFormatting>
  <conditionalFormatting sqref="G61:G68">
    <cfRule type="top10" dxfId="43" priority="283" percent="1" rank="1"/>
  </conditionalFormatting>
  <conditionalFormatting sqref="G69:G76">
    <cfRule type="top10" dxfId="42" priority="58" percent="1" rank="1"/>
  </conditionalFormatting>
  <conditionalFormatting sqref="G83 G7:G13">
    <cfRule type="top10" dxfId="41" priority="66" percent="1" rank="1"/>
  </conditionalFormatting>
  <conditionalFormatting sqref="G84:G85 G77:G82">
    <cfRule type="top10" dxfId="40" priority="57" percent="1" rank="1"/>
  </conditionalFormatting>
  <conditionalFormatting sqref="G86:G93">
    <cfRule type="top10" dxfId="39" priority="56" percent="1" rank="1"/>
  </conditionalFormatting>
  <conditionalFormatting sqref="G94:G101">
    <cfRule type="top10" dxfId="38" priority="288" percent="1" rank="1"/>
  </conditionalFormatting>
  <conditionalFormatting sqref="G102:G108">
    <cfRule type="top10" dxfId="37" priority="54" percent="1" rank="1"/>
  </conditionalFormatting>
  <conditionalFormatting sqref="G109:G116">
    <cfRule type="top10" dxfId="36" priority="291" percent="1" rank="1"/>
  </conditionalFormatting>
  <conditionalFormatting sqref="G117:G124">
    <cfRule type="top10" dxfId="35" priority="51" percent="1" rank="1"/>
  </conditionalFormatting>
  <conditionalFormatting sqref="G125:G131">
    <cfRule type="top10" dxfId="34" priority="49" percent="1" rank="1"/>
    <cfRule type="top10" dxfId="33" priority="50" percent="1" rank="1"/>
  </conditionalFormatting>
  <conditionalFormatting sqref="G132:G139">
    <cfRule type="top10" dxfId="32" priority="294" percent="1" rank="1"/>
  </conditionalFormatting>
  <conditionalFormatting sqref="G140:G147">
    <cfRule type="top10" dxfId="31" priority="47" percent="1" rank="1"/>
  </conditionalFormatting>
  <conditionalFormatting sqref="G148:G154">
    <cfRule type="top10" dxfId="30" priority="300" percent="1" rank="1"/>
  </conditionalFormatting>
  <conditionalFormatting sqref="G155:G162">
    <cfRule type="top10" dxfId="29" priority="43" percent="1" rank="1"/>
    <cfRule type="top10" dxfId="28" priority="44" percent="1" rank="1"/>
  </conditionalFormatting>
  <conditionalFormatting sqref="G163:G170">
    <cfRule type="top10" dxfId="27" priority="41" percent="1" rank="1"/>
    <cfRule type="top10" dxfId="26" priority="42" percent="1" rank="1"/>
  </conditionalFormatting>
  <conditionalFormatting sqref="G171:G177">
    <cfRule type="top10" dxfId="25" priority="303" percent="1" rank="1"/>
  </conditionalFormatting>
  <conditionalFormatting sqref="G178">
    <cfRule type="top10" dxfId="24" priority="38" percent="1" rank="1"/>
    <cfRule type="top10" dxfId="23" priority="39" percent="1" rank="1"/>
  </conditionalFormatting>
  <conditionalFormatting sqref="G179:G182 G184">
    <cfRule type="top10" dxfId="22" priority="306" percent="1" rank="1"/>
  </conditionalFormatting>
  <conditionalFormatting sqref="G185:G191">
    <cfRule type="top10" dxfId="21" priority="24" percent="1" rank="1"/>
    <cfRule type="top10" dxfId="20" priority="25" percent="1" rank="1"/>
    <cfRule type="top10" dxfId="19" priority="26" percent="1" rank="1"/>
    <cfRule type="top10" dxfId="18" priority="27" percent="1" rank="1"/>
    <cfRule type="top10" dxfId="17" priority="28" percent="1" rank="1"/>
    <cfRule type="top10" dxfId="16" priority="29" percent="1" rank="1"/>
    <cfRule type="top10" dxfId="15" priority="30" percent="1" rank="1"/>
  </conditionalFormatting>
  <conditionalFormatting sqref="G192:G199">
    <cfRule type="top10" dxfId="14" priority="309" percent="1" rank="1"/>
  </conditionalFormatting>
  <conditionalFormatting sqref="G200:G207">
    <cfRule type="top10" dxfId="13" priority="20" percent="1" rank="1"/>
    <cfRule type="top10" dxfId="12" priority="21" percent="1" rank="1"/>
  </conditionalFormatting>
  <conditionalFormatting sqref="G208:G214">
    <cfRule type="top10" dxfId="11" priority="312" percent="1" rank="1"/>
  </conditionalFormatting>
  <conditionalFormatting sqref="G216:G221">
    <cfRule type="top10" dxfId="10" priority="15" percent="1" rank="1"/>
    <cfRule type="top10" dxfId="9" priority="16" percent="1" rank="1"/>
    <cfRule type="top10" dxfId="8" priority="17" percent="1" rank="1"/>
  </conditionalFormatting>
  <conditionalFormatting sqref="G222:G229">
    <cfRule type="top10" dxfId="7" priority="315" percent="1" rank="1"/>
  </conditionalFormatting>
  <conditionalFormatting sqref="G237:G244">
    <cfRule type="top10" dxfId="6" priority="318" percent="1" rank="1"/>
  </conditionalFormatting>
  <conditionalFormatting sqref="G255">
    <cfRule type="top10" dxfId="5" priority="327" percent="1" rank="1"/>
  </conditionalFormatting>
  <conditionalFormatting sqref="G256:G1048576 G1 G3:G6">
    <cfRule type="duplicateValues" dxfId="4" priority="267"/>
  </conditionalFormatting>
  <conditionalFormatting sqref="G245:G246">
    <cfRule type="top10" dxfId="3" priority="386" percent="1" rank="1"/>
  </conditionalFormatting>
  <conditionalFormatting sqref="G230:G236">
    <cfRule type="top10" dxfId="2" priority="387" percent="1" rank="1"/>
    <cfRule type="top10" dxfId="1" priority="388" percent="1" rank="1"/>
  </conditionalFormatting>
  <printOptions horizontalCentered="1"/>
  <pageMargins left="0.39370078740157483" right="0" top="0.39370078740157483" bottom="0.19685039370078741" header="0" footer="0"/>
  <pageSetup paperSize="9" scale="59" fitToHeight="0" orientation="portrait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28" zoomScale="80" zoomScaleNormal="90" zoomScaleSheetLayoutView="80" workbookViewId="0">
      <selection activeCell="N37" sqref="N37"/>
    </sheetView>
  </sheetViews>
  <sheetFormatPr defaultColWidth="9.109375" defaultRowHeight="13.2" x14ac:dyDescent="0.25"/>
  <cols>
    <col min="1" max="1" width="5" style="10" customWidth="1"/>
    <col min="2" max="2" width="42.44140625" style="10" customWidth="1"/>
    <col min="3" max="10" width="13" style="10" customWidth="1"/>
    <col min="11" max="12" width="10.33203125" style="10" customWidth="1"/>
    <col min="13" max="13" width="9.109375" style="5"/>
    <col min="14" max="14" width="13.109375" style="5" customWidth="1"/>
    <col min="15" max="16384" width="9.109375" style="5"/>
  </cols>
  <sheetData>
    <row r="1" spans="1:12" ht="23.25" customHeight="1" x14ac:dyDescent="0.25">
      <c r="A1" s="282" t="s">
        <v>27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21" x14ac:dyDescent="0.25">
      <c r="A2" s="1"/>
      <c r="B2" s="1"/>
      <c r="C2" s="21"/>
      <c r="D2" s="21"/>
      <c r="E2" s="21"/>
      <c r="F2" s="21"/>
      <c r="G2" s="21"/>
      <c r="H2" s="22"/>
      <c r="I2" s="23"/>
      <c r="J2" s="23"/>
      <c r="K2" s="23"/>
    </row>
    <row r="3" spans="1:12" ht="15.6" x14ac:dyDescent="0.3">
      <c r="A3" s="24" t="s">
        <v>48</v>
      </c>
      <c r="B3" s="24"/>
      <c r="C3" s="25"/>
      <c r="D3" s="18"/>
      <c r="E3" s="25"/>
      <c r="F3" s="5"/>
      <c r="G3" s="26"/>
      <c r="I3" s="27"/>
      <c r="J3" s="27"/>
      <c r="K3" s="28"/>
      <c r="L3" s="13" t="s">
        <v>6</v>
      </c>
    </row>
    <row r="4" spans="1:12" ht="21.75" customHeight="1" x14ac:dyDescent="0.4">
      <c r="A4" s="336" t="s">
        <v>14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</row>
    <row r="5" spans="1:12" ht="30" customHeight="1" thickBot="1" x14ac:dyDescent="0.3">
      <c r="A5" s="337" t="s">
        <v>44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12" s="11" customFormat="1" ht="36.6" thickBot="1" x14ac:dyDescent="0.3">
      <c r="A6" s="29" t="s">
        <v>0</v>
      </c>
      <c r="B6" s="30" t="s">
        <v>7</v>
      </c>
      <c r="C6" s="20" t="s">
        <v>8</v>
      </c>
      <c r="D6" s="20" t="s">
        <v>30</v>
      </c>
      <c r="E6" s="20" t="s">
        <v>9</v>
      </c>
      <c r="F6" s="20" t="s">
        <v>15</v>
      </c>
      <c r="G6" s="20" t="s">
        <v>10</v>
      </c>
      <c r="H6" s="20" t="s">
        <v>11</v>
      </c>
      <c r="I6" s="20" t="s">
        <v>28</v>
      </c>
      <c r="J6" s="20" t="s">
        <v>12</v>
      </c>
      <c r="K6" s="19" t="s">
        <v>13</v>
      </c>
      <c r="L6" s="49" t="s">
        <v>2</v>
      </c>
    </row>
    <row r="7" spans="1:12" s="32" customFormat="1" ht="24" customHeight="1" x14ac:dyDescent="0.3">
      <c r="A7" s="51">
        <v>1</v>
      </c>
      <c r="B7" s="45" t="s">
        <v>50</v>
      </c>
      <c r="C7" s="36">
        <v>6</v>
      </c>
      <c r="D7" s="36">
        <v>6</v>
      </c>
      <c r="E7" s="36">
        <v>6</v>
      </c>
      <c r="F7" s="36">
        <v>6</v>
      </c>
      <c r="G7" s="36">
        <v>6</v>
      </c>
      <c r="H7" s="36">
        <v>6</v>
      </c>
      <c r="I7" s="36">
        <v>5</v>
      </c>
      <c r="J7" s="36">
        <v>6</v>
      </c>
      <c r="K7" s="38">
        <f t="shared" ref="K7:K50" si="0">SUM(C7:J7)</f>
        <v>47</v>
      </c>
      <c r="L7" s="52"/>
    </row>
    <row r="8" spans="1:12" s="32" customFormat="1" ht="24" customHeight="1" x14ac:dyDescent="0.3">
      <c r="A8" s="33">
        <v>2</v>
      </c>
      <c r="B8" s="45" t="s">
        <v>51</v>
      </c>
      <c r="C8" s="37">
        <v>9</v>
      </c>
      <c r="D8" s="37">
        <v>7</v>
      </c>
      <c r="E8" s="37">
        <v>7</v>
      </c>
      <c r="F8" s="37">
        <v>7</v>
      </c>
      <c r="G8" s="37">
        <v>6</v>
      </c>
      <c r="H8" s="37">
        <v>6</v>
      </c>
      <c r="I8" s="37">
        <v>6</v>
      </c>
      <c r="J8" s="37">
        <v>7</v>
      </c>
      <c r="K8" s="39">
        <f t="shared" si="0"/>
        <v>55</v>
      </c>
      <c r="L8" s="53"/>
    </row>
    <row r="9" spans="1:12" s="32" customFormat="1" ht="24" customHeight="1" x14ac:dyDescent="0.3">
      <c r="A9" s="33">
        <v>3</v>
      </c>
      <c r="B9" s="45" t="s">
        <v>52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9">
        <f t="shared" si="0"/>
        <v>0</v>
      </c>
      <c r="L9" s="54"/>
    </row>
    <row r="10" spans="1:12" s="32" customFormat="1" ht="24" customHeight="1" x14ac:dyDescent="0.35">
      <c r="A10" s="33">
        <v>4</v>
      </c>
      <c r="B10" s="45" t="s">
        <v>40</v>
      </c>
      <c r="C10" s="37">
        <v>10</v>
      </c>
      <c r="D10" s="37">
        <v>10</v>
      </c>
      <c r="E10" s="37">
        <v>9</v>
      </c>
      <c r="F10" s="37">
        <v>8</v>
      </c>
      <c r="G10" s="37">
        <v>10</v>
      </c>
      <c r="H10" s="37">
        <v>9</v>
      </c>
      <c r="I10" s="37">
        <v>10</v>
      </c>
      <c r="J10" s="37">
        <v>9</v>
      </c>
      <c r="K10" s="39">
        <f t="shared" si="0"/>
        <v>75</v>
      </c>
      <c r="L10" s="55"/>
    </row>
    <row r="11" spans="1:12" s="32" customFormat="1" ht="24" customHeight="1" x14ac:dyDescent="0.3">
      <c r="A11" s="33">
        <v>5</v>
      </c>
      <c r="B11" s="45" t="s">
        <v>53</v>
      </c>
      <c r="C11" s="37">
        <v>5</v>
      </c>
      <c r="D11" s="37">
        <v>4</v>
      </c>
      <c r="E11" s="37">
        <v>2</v>
      </c>
      <c r="F11" s="37">
        <v>2</v>
      </c>
      <c r="G11" s="37">
        <v>4</v>
      </c>
      <c r="H11" s="37">
        <v>4</v>
      </c>
      <c r="I11" s="37">
        <v>4</v>
      </c>
      <c r="J11" s="37">
        <v>3</v>
      </c>
      <c r="K11" s="39">
        <f t="shared" si="0"/>
        <v>28</v>
      </c>
      <c r="L11" s="53"/>
    </row>
    <row r="12" spans="1:12" s="32" customFormat="1" ht="24" customHeight="1" x14ac:dyDescent="0.3">
      <c r="A12" s="33">
        <v>6</v>
      </c>
      <c r="B12" s="45" t="s">
        <v>54</v>
      </c>
      <c r="C12" s="37">
        <v>5</v>
      </c>
      <c r="D12" s="37">
        <v>6</v>
      </c>
      <c r="E12" s="37">
        <v>0</v>
      </c>
      <c r="F12" s="37">
        <v>0</v>
      </c>
      <c r="G12" s="37">
        <v>4</v>
      </c>
      <c r="H12" s="37">
        <v>3</v>
      </c>
      <c r="I12" s="37">
        <v>5</v>
      </c>
      <c r="J12" s="37">
        <v>3</v>
      </c>
      <c r="K12" s="39">
        <f t="shared" si="0"/>
        <v>26</v>
      </c>
      <c r="L12" s="53"/>
    </row>
    <row r="13" spans="1:12" s="32" customFormat="1" ht="24" customHeight="1" x14ac:dyDescent="0.3">
      <c r="A13" s="33">
        <v>7</v>
      </c>
      <c r="B13" s="45" t="s">
        <v>55</v>
      </c>
      <c r="C13" s="37">
        <v>7</v>
      </c>
      <c r="D13" s="37">
        <v>7</v>
      </c>
      <c r="E13" s="37">
        <v>6</v>
      </c>
      <c r="F13" s="37">
        <v>4</v>
      </c>
      <c r="G13" s="37">
        <v>4</v>
      </c>
      <c r="H13" s="37">
        <v>4</v>
      </c>
      <c r="I13" s="37">
        <v>5</v>
      </c>
      <c r="J13" s="37">
        <v>4</v>
      </c>
      <c r="K13" s="39">
        <f t="shared" si="0"/>
        <v>41</v>
      </c>
      <c r="L13" s="53"/>
    </row>
    <row r="14" spans="1:12" s="32" customFormat="1" ht="24" customHeight="1" x14ac:dyDescent="0.3">
      <c r="A14" s="33">
        <v>8</v>
      </c>
      <c r="B14" s="45" t="s">
        <v>56</v>
      </c>
      <c r="C14" s="37">
        <v>8</v>
      </c>
      <c r="D14" s="37">
        <v>6</v>
      </c>
      <c r="E14" s="37">
        <v>5</v>
      </c>
      <c r="F14" s="37">
        <v>0</v>
      </c>
      <c r="G14" s="37">
        <v>5</v>
      </c>
      <c r="H14" s="37">
        <v>4</v>
      </c>
      <c r="I14" s="37">
        <v>0</v>
      </c>
      <c r="J14" s="37">
        <v>3</v>
      </c>
      <c r="K14" s="39">
        <f t="shared" si="0"/>
        <v>31</v>
      </c>
      <c r="L14" s="53"/>
    </row>
    <row r="15" spans="1:12" s="32" customFormat="1" ht="24" customHeight="1" x14ac:dyDescent="0.3">
      <c r="A15" s="33">
        <v>9</v>
      </c>
      <c r="B15" s="45" t="s">
        <v>31</v>
      </c>
      <c r="C15" s="37">
        <v>9</v>
      </c>
      <c r="D15" s="37">
        <v>9</v>
      </c>
      <c r="E15" s="37">
        <v>8</v>
      </c>
      <c r="F15" s="37">
        <v>8</v>
      </c>
      <c r="G15" s="37">
        <v>9</v>
      </c>
      <c r="H15" s="37">
        <v>8</v>
      </c>
      <c r="I15" s="37">
        <v>9</v>
      </c>
      <c r="J15" s="37">
        <v>8</v>
      </c>
      <c r="K15" s="39">
        <f t="shared" si="0"/>
        <v>68</v>
      </c>
      <c r="L15" s="53"/>
    </row>
    <row r="16" spans="1:12" s="32" customFormat="1" ht="24" customHeight="1" x14ac:dyDescent="0.3">
      <c r="A16" s="33">
        <v>10</v>
      </c>
      <c r="B16" s="45" t="s">
        <v>32</v>
      </c>
      <c r="C16" s="37">
        <v>8</v>
      </c>
      <c r="D16" s="37">
        <v>8</v>
      </c>
      <c r="E16" s="37">
        <v>5</v>
      </c>
      <c r="F16" s="37">
        <v>6</v>
      </c>
      <c r="G16" s="37">
        <v>6</v>
      </c>
      <c r="H16" s="37">
        <v>6</v>
      </c>
      <c r="I16" s="37">
        <v>7</v>
      </c>
      <c r="J16" s="37">
        <v>6</v>
      </c>
      <c r="K16" s="39">
        <f t="shared" si="0"/>
        <v>52</v>
      </c>
      <c r="L16" s="53"/>
    </row>
    <row r="17" spans="1:12" s="32" customFormat="1" ht="24" customHeight="1" x14ac:dyDescent="0.35">
      <c r="A17" s="33">
        <v>11</v>
      </c>
      <c r="B17" s="45" t="s">
        <v>57</v>
      </c>
      <c r="C17" s="37">
        <v>10</v>
      </c>
      <c r="D17" s="37">
        <v>10</v>
      </c>
      <c r="E17" s="37">
        <v>9</v>
      </c>
      <c r="F17" s="37">
        <v>6</v>
      </c>
      <c r="G17" s="37">
        <v>9</v>
      </c>
      <c r="H17" s="37">
        <v>9</v>
      </c>
      <c r="I17" s="37">
        <v>10</v>
      </c>
      <c r="J17" s="37">
        <v>9</v>
      </c>
      <c r="K17" s="39">
        <f t="shared" si="0"/>
        <v>72</v>
      </c>
      <c r="L17" s="55"/>
    </row>
    <row r="18" spans="1:12" s="32" customFormat="1" ht="24" customHeight="1" x14ac:dyDescent="0.3">
      <c r="A18" s="33">
        <v>12</v>
      </c>
      <c r="B18" s="45" t="s">
        <v>18</v>
      </c>
      <c r="C18" s="37">
        <v>7</v>
      </c>
      <c r="D18" s="37">
        <v>6</v>
      </c>
      <c r="E18" s="37">
        <v>6</v>
      </c>
      <c r="F18" s="37">
        <v>7</v>
      </c>
      <c r="G18" s="37">
        <v>6</v>
      </c>
      <c r="H18" s="37">
        <v>5</v>
      </c>
      <c r="I18" s="37">
        <v>7</v>
      </c>
      <c r="J18" s="37">
        <v>6</v>
      </c>
      <c r="K18" s="39">
        <f t="shared" si="0"/>
        <v>50</v>
      </c>
      <c r="L18" s="53"/>
    </row>
    <row r="19" spans="1:12" s="32" customFormat="1" ht="24" customHeight="1" x14ac:dyDescent="0.3">
      <c r="A19" s="33">
        <v>13</v>
      </c>
      <c r="B19" s="45" t="s">
        <v>58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f t="shared" si="0"/>
        <v>0</v>
      </c>
      <c r="L19" s="54"/>
    </row>
    <row r="20" spans="1:12" s="32" customFormat="1" ht="24" customHeight="1" x14ac:dyDescent="0.3">
      <c r="A20" s="33">
        <v>14</v>
      </c>
      <c r="B20" s="45" t="s">
        <v>22</v>
      </c>
      <c r="C20" s="37">
        <v>7</v>
      </c>
      <c r="D20" s="37">
        <v>7</v>
      </c>
      <c r="E20" s="37">
        <v>6</v>
      </c>
      <c r="F20" s="37">
        <v>6</v>
      </c>
      <c r="G20" s="37">
        <v>6</v>
      </c>
      <c r="H20" s="37">
        <v>6</v>
      </c>
      <c r="I20" s="37">
        <v>7</v>
      </c>
      <c r="J20" s="37">
        <v>6</v>
      </c>
      <c r="K20" s="39">
        <f t="shared" si="0"/>
        <v>51</v>
      </c>
      <c r="L20" s="53"/>
    </row>
    <row r="21" spans="1:12" s="32" customFormat="1" ht="24" customHeight="1" x14ac:dyDescent="0.3">
      <c r="A21" s="33">
        <v>15</v>
      </c>
      <c r="B21" s="45" t="s">
        <v>59</v>
      </c>
      <c r="C21" s="37">
        <v>5</v>
      </c>
      <c r="D21" s="37">
        <v>4</v>
      </c>
      <c r="E21" s="37">
        <v>4</v>
      </c>
      <c r="F21" s="37">
        <v>3</v>
      </c>
      <c r="G21" s="37">
        <v>4</v>
      </c>
      <c r="H21" s="37">
        <v>4</v>
      </c>
      <c r="I21" s="37">
        <v>0</v>
      </c>
      <c r="J21" s="37">
        <v>3</v>
      </c>
      <c r="K21" s="39">
        <f t="shared" si="0"/>
        <v>27</v>
      </c>
      <c r="L21" s="53"/>
    </row>
    <row r="22" spans="1:12" s="32" customFormat="1" ht="24" customHeight="1" x14ac:dyDescent="0.3">
      <c r="A22" s="33">
        <v>16</v>
      </c>
      <c r="B22" s="45" t="s">
        <v>60</v>
      </c>
      <c r="C22" s="37">
        <v>7</v>
      </c>
      <c r="D22" s="37">
        <v>7</v>
      </c>
      <c r="E22" s="37">
        <v>7</v>
      </c>
      <c r="F22" s="37">
        <v>6</v>
      </c>
      <c r="G22" s="37">
        <v>6</v>
      </c>
      <c r="H22" s="37">
        <v>0</v>
      </c>
      <c r="I22" s="37">
        <v>6</v>
      </c>
      <c r="J22" s="37">
        <v>6</v>
      </c>
      <c r="K22" s="39">
        <f t="shared" si="0"/>
        <v>45</v>
      </c>
      <c r="L22" s="53"/>
    </row>
    <row r="23" spans="1:12" s="32" customFormat="1" ht="24" customHeight="1" x14ac:dyDescent="0.3">
      <c r="A23" s="33">
        <v>17</v>
      </c>
      <c r="B23" s="45" t="s">
        <v>20</v>
      </c>
      <c r="C23" s="37">
        <v>6</v>
      </c>
      <c r="D23" s="37">
        <v>7</v>
      </c>
      <c r="E23" s="37">
        <v>5</v>
      </c>
      <c r="F23" s="37">
        <v>5</v>
      </c>
      <c r="G23" s="37">
        <v>6</v>
      </c>
      <c r="H23" s="37">
        <v>5</v>
      </c>
      <c r="I23" s="37">
        <v>4</v>
      </c>
      <c r="J23" s="37">
        <v>5</v>
      </c>
      <c r="K23" s="39">
        <f t="shared" si="0"/>
        <v>43</v>
      </c>
      <c r="L23" s="53"/>
    </row>
    <row r="24" spans="1:12" s="32" customFormat="1" ht="24" customHeight="1" x14ac:dyDescent="0.3">
      <c r="A24" s="33">
        <v>18</v>
      </c>
      <c r="B24" s="45" t="s">
        <v>33</v>
      </c>
      <c r="C24" s="37">
        <v>7</v>
      </c>
      <c r="D24" s="37">
        <v>6</v>
      </c>
      <c r="E24" s="37">
        <v>6</v>
      </c>
      <c r="F24" s="37">
        <v>4</v>
      </c>
      <c r="G24" s="37">
        <v>6</v>
      </c>
      <c r="H24" s="37">
        <v>5</v>
      </c>
      <c r="I24" s="37">
        <v>5</v>
      </c>
      <c r="J24" s="37">
        <v>5</v>
      </c>
      <c r="K24" s="39">
        <f t="shared" si="0"/>
        <v>44</v>
      </c>
      <c r="L24" s="53"/>
    </row>
    <row r="25" spans="1:12" s="32" customFormat="1" ht="24" customHeight="1" x14ac:dyDescent="0.3">
      <c r="A25" s="33">
        <v>19</v>
      </c>
      <c r="B25" s="45" t="s">
        <v>61</v>
      </c>
      <c r="C25" s="37">
        <v>8</v>
      </c>
      <c r="D25" s="37">
        <v>7</v>
      </c>
      <c r="E25" s="37">
        <v>6</v>
      </c>
      <c r="F25" s="37">
        <v>5</v>
      </c>
      <c r="G25" s="37">
        <v>5</v>
      </c>
      <c r="H25" s="37">
        <v>5</v>
      </c>
      <c r="I25" s="37">
        <v>6</v>
      </c>
      <c r="J25" s="37">
        <v>5</v>
      </c>
      <c r="K25" s="39">
        <f t="shared" si="0"/>
        <v>47</v>
      </c>
      <c r="L25" s="53"/>
    </row>
    <row r="26" spans="1:12" s="32" customFormat="1" ht="24" customHeight="1" x14ac:dyDescent="0.3">
      <c r="A26" s="33">
        <v>20</v>
      </c>
      <c r="B26" s="45" t="s">
        <v>62</v>
      </c>
      <c r="C26" s="37">
        <v>6</v>
      </c>
      <c r="D26" s="37">
        <v>6</v>
      </c>
      <c r="E26" s="37">
        <v>5</v>
      </c>
      <c r="F26" s="37">
        <v>0</v>
      </c>
      <c r="G26" s="37">
        <v>4</v>
      </c>
      <c r="H26" s="37">
        <v>5</v>
      </c>
      <c r="I26" s="37">
        <v>5</v>
      </c>
      <c r="J26" s="37">
        <v>5</v>
      </c>
      <c r="K26" s="39">
        <f t="shared" si="0"/>
        <v>36</v>
      </c>
      <c r="L26" s="53"/>
    </row>
    <row r="27" spans="1:12" s="32" customFormat="1" ht="24" customHeight="1" x14ac:dyDescent="0.3">
      <c r="A27" s="33">
        <v>21</v>
      </c>
      <c r="B27" s="45" t="s">
        <v>63</v>
      </c>
      <c r="C27" s="37">
        <v>5</v>
      </c>
      <c r="D27" s="37">
        <v>7</v>
      </c>
      <c r="E27" s="37">
        <v>6</v>
      </c>
      <c r="F27" s="37">
        <v>5</v>
      </c>
      <c r="G27" s="37">
        <v>5</v>
      </c>
      <c r="H27" s="37">
        <v>5</v>
      </c>
      <c r="I27" s="37">
        <v>6</v>
      </c>
      <c r="J27" s="37">
        <v>5</v>
      </c>
      <c r="K27" s="39">
        <f t="shared" si="0"/>
        <v>44</v>
      </c>
      <c r="L27" s="53"/>
    </row>
    <row r="28" spans="1:12" s="32" customFormat="1" ht="24" customHeight="1" x14ac:dyDescent="0.3">
      <c r="A28" s="33">
        <v>22</v>
      </c>
      <c r="B28" s="45" t="s">
        <v>64</v>
      </c>
      <c r="C28" s="37">
        <v>9</v>
      </c>
      <c r="D28" s="37">
        <v>7</v>
      </c>
      <c r="E28" s="37">
        <v>6</v>
      </c>
      <c r="F28" s="37">
        <v>5</v>
      </c>
      <c r="G28" s="37">
        <v>5</v>
      </c>
      <c r="H28" s="37">
        <v>6</v>
      </c>
      <c r="I28" s="37">
        <v>6</v>
      </c>
      <c r="J28" s="37">
        <v>6</v>
      </c>
      <c r="K28" s="39">
        <f t="shared" si="0"/>
        <v>50</v>
      </c>
      <c r="L28" s="53"/>
    </row>
    <row r="29" spans="1:12" s="32" customFormat="1" ht="24" customHeight="1" x14ac:dyDescent="0.3">
      <c r="A29" s="33">
        <v>23</v>
      </c>
      <c r="B29" s="45" t="s">
        <v>65</v>
      </c>
      <c r="C29" s="37">
        <v>8</v>
      </c>
      <c r="D29" s="37">
        <v>7</v>
      </c>
      <c r="E29" s="37">
        <v>6</v>
      </c>
      <c r="F29" s="37">
        <v>5</v>
      </c>
      <c r="G29" s="37">
        <v>5</v>
      </c>
      <c r="H29" s="37">
        <v>4</v>
      </c>
      <c r="I29" s="37">
        <v>7</v>
      </c>
      <c r="J29" s="37">
        <v>5</v>
      </c>
      <c r="K29" s="39">
        <f t="shared" si="0"/>
        <v>47</v>
      </c>
      <c r="L29" s="53"/>
    </row>
    <row r="30" spans="1:12" s="32" customFormat="1" ht="24" customHeight="1" x14ac:dyDescent="0.3">
      <c r="A30" s="33">
        <v>24</v>
      </c>
      <c r="B30" s="45" t="s">
        <v>38</v>
      </c>
      <c r="C30" s="37">
        <v>7</v>
      </c>
      <c r="D30" s="37">
        <v>7</v>
      </c>
      <c r="E30" s="37">
        <v>6</v>
      </c>
      <c r="F30" s="37">
        <v>5</v>
      </c>
      <c r="G30" s="37">
        <v>5</v>
      </c>
      <c r="H30" s="37">
        <v>6</v>
      </c>
      <c r="I30" s="37">
        <v>7</v>
      </c>
      <c r="J30" s="37">
        <v>6</v>
      </c>
      <c r="K30" s="39">
        <f t="shared" si="0"/>
        <v>49</v>
      </c>
      <c r="L30" s="53"/>
    </row>
    <row r="31" spans="1:12" s="32" customFormat="1" ht="24" customHeight="1" x14ac:dyDescent="0.3">
      <c r="A31" s="33">
        <v>25</v>
      </c>
      <c r="B31" s="45" t="s">
        <v>66</v>
      </c>
      <c r="C31" s="37">
        <v>7</v>
      </c>
      <c r="D31" s="37">
        <v>6</v>
      </c>
      <c r="E31" s="37">
        <v>5</v>
      </c>
      <c r="F31" s="37">
        <v>5</v>
      </c>
      <c r="G31" s="37">
        <v>5</v>
      </c>
      <c r="H31" s="37">
        <v>5</v>
      </c>
      <c r="I31" s="37">
        <v>5</v>
      </c>
      <c r="J31" s="37">
        <v>5</v>
      </c>
      <c r="K31" s="39">
        <f t="shared" si="0"/>
        <v>43</v>
      </c>
      <c r="L31" s="53"/>
    </row>
    <row r="32" spans="1:12" s="32" customFormat="1" ht="24" customHeight="1" x14ac:dyDescent="0.3">
      <c r="A32" s="33">
        <v>26</v>
      </c>
      <c r="B32" s="45" t="s">
        <v>67</v>
      </c>
      <c r="C32" s="37">
        <v>5</v>
      </c>
      <c r="D32" s="37">
        <v>7</v>
      </c>
      <c r="E32" s="37">
        <v>4</v>
      </c>
      <c r="F32" s="37">
        <v>4</v>
      </c>
      <c r="G32" s="37">
        <v>4</v>
      </c>
      <c r="H32" s="37">
        <v>4</v>
      </c>
      <c r="I32" s="37">
        <v>5</v>
      </c>
      <c r="J32" s="37">
        <v>5</v>
      </c>
      <c r="K32" s="39">
        <f t="shared" si="0"/>
        <v>38</v>
      </c>
      <c r="L32" s="53"/>
    </row>
    <row r="33" spans="1:12" s="32" customFormat="1" ht="24" customHeight="1" x14ac:dyDescent="0.35">
      <c r="A33" s="33">
        <v>27</v>
      </c>
      <c r="B33" s="46" t="s">
        <v>68</v>
      </c>
      <c r="C33" s="37">
        <v>7</v>
      </c>
      <c r="D33" s="37">
        <v>6</v>
      </c>
      <c r="E33" s="37">
        <v>6</v>
      </c>
      <c r="F33" s="37">
        <v>5</v>
      </c>
      <c r="G33" s="37">
        <v>5</v>
      </c>
      <c r="H33" s="37">
        <v>5</v>
      </c>
      <c r="I33" s="37">
        <v>5</v>
      </c>
      <c r="J33" s="37">
        <v>5</v>
      </c>
      <c r="K33" s="39">
        <f t="shared" si="0"/>
        <v>44</v>
      </c>
      <c r="L33" s="53"/>
    </row>
    <row r="34" spans="1:12" s="32" customFormat="1" ht="24" customHeight="1" x14ac:dyDescent="0.3">
      <c r="A34" s="33">
        <v>28</v>
      </c>
      <c r="B34" s="45" t="s">
        <v>69</v>
      </c>
      <c r="C34" s="37">
        <v>7</v>
      </c>
      <c r="D34" s="37">
        <v>6</v>
      </c>
      <c r="E34" s="37">
        <v>5</v>
      </c>
      <c r="F34" s="37">
        <v>5</v>
      </c>
      <c r="G34" s="37">
        <v>6</v>
      </c>
      <c r="H34" s="37">
        <v>6</v>
      </c>
      <c r="I34" s="37">
        <v>6</v>
      </c>
      <c r="J34" s="37">
        <v>5</v>
      </c>
      <c r="K34" s="39">
        <f t="shared" si="0"/>
        <v>46</v>
      </c>
      <c r="L34" s="53"/>
    </row>
    <row r="35" spans="1:12" s="32" customFormat="1" ht="24" customHeight="1" x14ac:dyDescent="0.35">
      <c r="A35" s="33">
        <v>29</v>
      </c>
      <c r="B35" s="47" t="s">
        <v>70</v>
      </c>
      <c r="C35" s="37">
        <v>6</v>
      </c>
      <c r="D35" s="37">
        <v>6</v>
      </c>
      <c r="E35" s="37">
        <v>5</v>
      </c>
      <c r="F35" s="37">
        <v>3</v>
      </c>
      <c r="G35" s="37">
        <v>4</v>
      </c>
      <c r="H35" s="37">
        <v>3</v>
      </c>
      <c r="I35" s="37">
        <v>4</v>
      </c>
      <c r="J35" s="37">
        <v>4</v>
      </c>
      <c r="K35" s="39">
        <f t="shared" si="0"/>
        <v>35</v>
      </c>
      <c r="L35" s="53"/>
    </row>
    <row r="36" spans="1:12" s="32" customFormat="1" ht="24" customHeight="1" x14ac:dyDescent="0.35">
      <c r="A36" s="33">
        <v>30</v>
      </c>
      <c r="B36" s="47" t="s">
        <v>71</v>
      </c>
      <c r="C36" s="37">
        <v>6</v>
      </c>
      <c r="D36" s="37">
        <v>6</v>
      </c>
      <c r="E36" s="37">
        <v>6</v>
      </c>
      <c r="F36" s="37">
        <v>5</v>
      </c>
      <c r="G36" s="37">
        <v>5</v>
      </c>
      <c r="H36" s="37">
        <v>5</v>
      </c>
      <c r="I36" s="37">
        <v>6</v>
      </c>
      <c r="J36" s="37">
        <v>5</v>
      </c>
      <c r="K36" s="39">
        <f t="shared" si="0"/>
        <v>44</v>
      </c>
      <c r="L36" s="53"/>
    </row>
    <row r="37" spans="1:12" s="32" customFormat="1" ht="24" customHeight="1" x14ac:dyDescent="0.35">
      <c r="A37" s="33">
        <v>31</v>
      </c>
      <c r="B37" s="47" t="s">
        <v>72</v>
      </c>
      <c r="C37" s="37">
        <v>8</v>
      </c>
      <c r="D37" s="37">
        <v>9</v>
      </c>
      <c r="E37" s="37">
        <v>8</v>
      </c>
      <c r="F37" s="37">
        <v>8</v>
      </c>
      <c r="G37" s="37">
        <v>9</v>
      </c>
      <c r="H37" s="37">
        <v>8</v>
      </c>
      <c r="I37" s="37">
        <v>9</v>
      </c>
      <c r="J37" s="37">
        <v>9</v>
      </c>
      <c r="K37" s="39">
        <f t="shared" si="0"/>
        <v>68</v>
      </c>
      <c r="L37" s="53"/>
    </row>
    <row r="38" spans="1:12" s="32" customFormat="1" ht="24" customHeight="1" x14ac:dyDescent="0.35">
      <c r="A38" s="33">
        <v>32</v>
      </c>
      <c r="B38" s="47" t="s">
        <v>73</v>
      </c>
      <c r="C38" s="37">
        <v>7</v>
      </c>
      <c r="D38" s="37">
        <v>7</v>
      </c>
      <c r="E38" s="37">
        <v>6</v>
      </c>
      <c r="F38" s="37">
        <v>7</v>
      </c>
      <c r="G38" s="37">
        <v>6</v>
      </c>
      <c r="H38" s="37">
        <v>6</v>
      </c>
      <c r="I38" s="37">
        <v>7</v>
      </c>
      <c r="J38" s="37">
        <v>7</v>
      </c>
      <c r="K38" s="39">
        <f t="shared" si="0"/>
        <v>53</v>
      </c>
      <c r="L38" s="53"/>
    </row>
    <row r="39" spans="1:12" s="32" customFormat="1" ht="24" customHeight="1" x14ac:dyDescent="0.35">
      <c r="A39" s="33">
        <v>33</v>
      </c>
      <c r="B39" s="47" t="s">
        <v>74</v>
      </c>
      <c r="C39" s="37">
        <v>7</v>
      </c>
      <c r="D39" s="37">
        <v>7</v>
      </c>
      <c r="E39" s="37">
        <v>7</v>
      </c>
      <c r="F39" s="37">
        <v>7</v>
      </c>
      <c r="G39" s="37">
        <v>7</v>
      </c>
      <c r="H39" s="37">
        <v>7</v>
      </c>
      <c r="I39" s="37">
        <v>8</v>
      </c>
      <c r="J39" s="37">
        <v>7</v>
      </c>
      <c r="K39" s="39">
        <f t="shared" si="0"/>
        <v>57</v>
      </c>
      <c r="L39" s="53"/>
    </row>
    <row r="40" spans="1:12" s="32" customFormat="1" ht="24" customHeight="1" x14ac:dyDescent="0.35">
      <c r="A40" s="33">
        <v>34</v>
      </c>
      <c r="B40" s="47" t="s">
        <v>29</v>
      </c>
      <c r="C40" s="37">
        <v>7</v>
      </c>
      <c r="D40" s="37">
        <v>6</v>
      </c>
      <c r="E40" s="37">
        <v>6</v>
      </c>
      <c r="F40" s="37">
        <v>5</v>
      </c>
      <c r="G40" s="37">
        <v>5</v>
      </c>
      <c r="H40" s="37">
        <v>5</v>
      </c>
      <c r="I40" s="37">
        <v>6</v>
      </c>
      <c r="J40" s="37">
        <v>5</v>
      </c>
      <c r="K40" s="39">
        <f t="shared" si="0"/>
        <v>45</v>
      </c>
      <c r="L40" s="53"/>
    </row>
    <row r="41" spans="1:12" s="32" customFormat="1" ht="24" customHeight="1" x14ac:dyDescent="0.35">
      <c r="A41" s="33">
        <v>35</v>
      </c>
      <c r="B41" s="47" t="s">
        <v>75</v>
      </c>
      <c r="C41" s="37">
        <v>6</v>
      </c>
      <c r="D41" s="37">
        <v>6</v>
      </c>
      <c r="E41" s="37">
        <v>5</v>
      </c>
      <c r="F41" s="37">
        <v>2</v>
      </c>
      <c r="G41" s="37">
        <v>3</v>
      </c>
      <c r="H41" s="37">
        <v>2</v>
      </c>
      <c r="I41" s="37">
        <v>4</v>
      </c>
      <c r="J41" s="37">
        <v>3</v>
      </c>
      <c r="K41" s="39">
        <f t="shared" si="0"/>
        <v>31</v>
      </c>
      <c r="L41" s="53"/>
    </row>
    <row r="42" spans="1:12" s="32" customFormat="1" ht="24" customHeight="1" x14ac:dyDescent="0.35">
      <c r="A42" s="33">
        <v>36</v>
      </c>
      <c r="B42" s="47" t="s">
        <v>35</v>
      </c>
      <c r="C42" s="37">
        <v>7</v>
      </c>
      <c r="D42" s="37">
        <v>7</v>
      </c>
      <c r="E42" s="37">
        <v>5</v>
      </c>
      <c r="F42" s="37">
        <v>4</v>
      </c>
      <c r="G42" s="37">
        <v>4</v>
      </c>
      <c r="H42" s="37">
        <v>4</v>
      </c>
      <c r="I42" s="37">
        <v>4</v>
      </c>
      <c r="J42" s="37">
        <v>4</v>
      </c>
      <c r="K42" s="39">
        <f t="shared" si="0"/>
        <v>39</v>
      </c>
      <c r="L42" s="53"/>
    </row>
    <row r="43" spans="1:12" s="32" customFormat="1" ht="24" customHeight="1" x14ac:dyDescent="0.35">
      <c r="A43" s="33">
        <v>37</v>
      </c>
      <c r="B43" s="47" t="s">
        <v>16</v>
      </c>
      <c r="C43" s="37">
        <v>8</v>
      </c>
      <c r="D43" s="37">
        <v>8</v>
      </c>
      <c r="E43" s="37">
        <v>6</v>
      </c>
      <c r="F43" s="37">
        <v>6</v>
      </c>
      <c r="G43" s="37">
        <v>6</v>
      </c>
      <c r="H43" s="37">
        <v>6</v>
      </c>
      <c r="I43" s="37">
        <v>7</v>
      </c>
      <c r="J43" s="37">
        <v>7</v>
      </c>
      <c r="K43" s="39">
        <f t="shared" si="0"/>
        <v>54</v>
      </c>
      <c r="L43" s="53"/>
    </row>
    <row r="44" spans="1:12" s="32" customFormat="1" ht="24" customHeight="1" x14ac:dyDescent="0.35">
      <c r="A44" s="33">
        <v>38</v>
      </c>
      <c r="B44" s="47" t="s">
        <v>17</v>
      </c>
      <c r="C44" s="37">
        <v>7</v>
      </c>
      <c r="D44" s="37">
        <v>7</v>
      </c>
      <c r="E44" s="37">
        <v>6</v>
      </c>
      <c r="F44" s="37">
        <v>5</v>
      </c>
      <c r="G44" s="37">
        <v>5</v>
      </c>
      <c r="H44" s="37">
        <v>5</v>
      </c>
      <c r="I44" s="37">
        <v>7</v>
      </c>
      <c r="J44" s="37">
        <v>6</v>
      </c>
      <c r="K44" s="39">
        <f t="shared" si="0"/>
        <v>48</v>
      </c>
      <c r="L44" s="53"/>
    </row>
    <row r="45" spans="1:12" s="32" customFormat="1" ht="24" customHeight="1" x14ac:dyDescent="0.35">
      <c r="A45" s="33">
        <v>39</v>
      </c>
      <c r="B45" s="47" t="s">
        <v>76</v>
      </c>
      <c r="C45" s="37">
        <v>7</v>
      </c>
      <c r="D45" s="37">
        <v>7</v>
      </c>
      <c r="E45" s="37">
        <v>5</v>
      </c>
      <c r="F45" s="37">
        <v>4</v>
      </c>
      <c r="G45" s="37">
        <v>5</v>
      </c>
      <c r="H45" s="37">
        <v>5</v>
      </c>
      <c r="I45" s="37">
        <v>6</v>
      </c>
      <c r="J45" s="37">
        <v>4</v>
      </c>
      <c r="K45" s="39">
        <f t="shared" si="0"/>
        <v>43</v>
      </c>
      <c r="L45" s="53"/>
    </row>
    <row r="46" spans="1:12" s="32" customFormat="1" ht="24" customHeight="1" x14ac:dyDescent="0.35">
      <c r="A46" s="33">
        <v>40</v>
      </c>
      <c r="B46" s="47" t="s">
        <v>19</v>
      </c>
      <c r="C46" s="37">
        <v>6</v>
      </c>
      <c r="D46" s="37">
        <v>6</v>
      </c>
      <c r="E46" s="37">
        <v>5</v>
      </c>
      <c r="F46" s="37">
        <v>4</v>
      </c>
      <c r="G46" s="37">
        <v>5</v>
      </c>
      <c r="H46" s="37">
        <v>5</v>
      </c>
      <c r="I46" s="37">
        <v>5</v>
      </c>
      <c r="J46" s="37">
        <v>4</v>
      </c>
      <c r="K46" s="39">
        <f t="shared" si="0"/>
        <v>40</v>
      </c>
      <c r="L46" s="53"/>
    </row>
    <row r="47" spans="1:12" s="32" customFormat="1" ht="24" customHeight="1" x14ac:dyDescent="0.35">
      <c r="A47" s="33">
        <v>41</v>
      </c>
      <c r="B47" s="47" t="s">
        <v>36</v>
      </c>
      <c r="C47" s="37">
        <v>9</v>
      </c>
      <c r="D47" s="37">
        <v>9</v>
      </c>
      <c r="E47" s="37">
        <v>9</v>
      </c>
      <c r="F47" s="37">
        <v>9</v>
      </c>
      <c r="G47" s="37">
        <v>9</v>
      </c>
      <c r="H47" s="37">
        <v>9</v>
      </c>
      <c r="I47" s="37">
        <v>10</v>
      </c>
      <c r="J47" s="37">
        <v>9</v>
      </c>
      <c r="K47" s="39">
        <f t="shared" si="0"/>
        <v>73</v>
      </c>
      <c r="L47" s="55"/>
    </row>
    <row r="48" spans="1:12" s="32" customFormat="1" ht="24" customHeight="1" x14ac:dyDescent="0.35">
      <c r="A48" s="33">
        <v>42</v>
      </c>
      <c r="B48" s="47" t="s">
        <v>21</v>
      </c>
      <c r="C48" s="37">
        <v>8</v>
      </c>
      <c r="D48" s="37">
        <v>8</v>
      </c>
      <c r="E48" s="37">
        <v>7</v>
      </c>
      <c r="F48" s="37">
        <v>8</v>
      </c>
      <c r="G48" s="37">
        <v>7</v>
      </c>
      <c r="H48" s="37">
        <v>7</v>
      </c>
      <c r="I48" s="37">
        <v>8</v>
      </c>
      <c r="J48" s="37">
        <v>8</v>
      </c>
      <c r="K48" s="39">
        <f t="shared" si="0"/>
        <v>61</v>
      </c>
      <c r="L48" s="53"/>
    </row>
    <row r="49" spans="1:12" s="32" customFormat="1" ht="24" customHeight="1" x14ac:dyDescent="0.35">
      <c r="A49" s="33">
        <v>43</v>
      </c>
      <c r="B49" s="47" t="s">
        <v>77</v>
      </c>
      <c r="C49" s="37">
        <v>2</v>
      </c>
      <c r="D49" s="37">
        <v>4</v>
      </c>
      <c r="E49" s="37">
        <v>3</v>
      </c>
      <c r="F49" s="37">
        <v>0</v>
      </c>
      <c r="G49" s="37">
        <v>2</v>
      </c>
      <c r="H49" s="37">
        <v>3</v>
      </c>
      <c r="I49" s="37">
        <v>4</v>
      </c>
      <c r="J49" s="37">
        <v>3</v>
      </c>
      <c r="K49" s="39">
        <f t="shared" si="0"/>
        <v>21</v>
      </c>
      <c r="L49" s="53"/>
    </row>
    <row r="50" spans="1:12" s="32" customFormat="1" ht="24" customHeight="1" thickBot="1" x14ac:dyDescent="0.4">
      <c r="A50" s="34">
        <v>44</v>
      </c>
      <c r="B50" s="48" t="s">
        <v>78</v>
      </c>
      <c r="C50" s="56">
        <v>9</v>
      </c>
      <c r="D50" s="56">
        <v>9</v>
      </c>
      <c r="E50" s="56">
        <v>8</v>
      </c>
      <c r="F50" s="56">
        <v>6</v>
      </c>
      <c r="G50" s="56">
        <v>9</v>
      </c>
      <c r="H50" s="56">
        <v>8</v>
      </c>
      <c r="I50" s="56">
        <v>8</v>
      </c>
      <c r="J50" s="56">
        <v>8</v>
      </c>
      <c r="K50" s="57">
        <f t="shared" si="0"/>
        <v>65</v>
      </c>
      <c r="L50" s="58"/>
    </row>
    <row r="52" spans="1:12" ht="17.399999999999999" x14ac:dyDescent="0.3">
      <c r="A52" s="14" t="s">
        <v>4</v>
      </c>
      <c r="L52" s="50" t="s">
        <v>34</v>
      </c>
    </row>
  </sheetData>
  <autoFilter ref="A6:L6">
    <sortState ref="A7:L50">
      <sortCondition descending="1" ref="K6"/>
    </sortState>
  </autoFilter>
  <sortState ref="A7:L50">
    <sortCondition ref="A7:A50"/>
  </sortState>
  <mergeCells count="3">
    <mergeCell ref="A1:L1"/>
    <mergeCell ref="A4:L4"/>
    <mergeCell ref="A5:L5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31" zoomScale="80" zoomScaleNormal="90" zoomScaleSheetLayoutView="80" workbookViewId="0">
      <selection activeCell="L38" sqref="L38"/>
    </sheetView>
  </sheetViews>
  <sheetFormatPr defaultColWidth="9.109375" defaultRowHeight="13.2" x14ac:dyDescent="0.25"/>
  <cols>
    <col min="1" max="1" width="5" style="10" customWidth="1"/>
    <col min="2" max="2" width="42.44140625" style="10" customWidth="1"/>
    <col min="3" max="10" width="13" style="10" customWidth="1"/>
    <col min="11" max="12" width="10.33203125" style="10" customWidth="1"/>
    <col min="13" max="16384" width="9.109375" style="5"/>
  </cols>
  <sheetData>
    <row r="1" spans="1:12" ht="23.25" customHeight="1" x14ac:dyDescent="0.25">
      <c r="A1" s="282" t="s">
        <v>27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21" x14ac:dyDescent="0.25">
      <c r="A2" s="1"/>
      <c r="B2" s="1"/>
      <c r="C2" s="21"/>
      <c r="D2" s="21"/>
      <c r="E2" s="21"/>
      <c r="F2" s="21"/>
      <c r="G2" s="21"/>
      <c r="H2" s="22"/>
      <c r="I2" s="23"/>
      <c r="J2" s="23"/>
      <c r="K2" s="23"/>
      <c r="L2" s="23"/>
    </row>
    <row r="3" spans="1:12" ht="15.6" x14ac:dyDescent="0.3">
      <c r="A3" s="24" t="s">
        <v>49</v>
      </c>
      <c r="B3" s="24"/>
      <c r="C3" s="25"/>
      <c r="D3" s="18"/>
      <c r="E3" s="25"/>
      <c r="F3" s="5"/>
      <c r="G3" s="26"/>
      <c r="I3" s="27"/>
      <c r="J3" s="27"/>
      <c r="K3" s="28"/>
      <c r="L3" s="13" t="s">
        <v>6</v>
      </c>
    </row>
    <row r="4" spans="1:12" ht="21.75" customHeight="1" x14ac:dyDescent="0.4">
      <c r="A4" s="336" t="s">
        <v>14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</row>
    <row r="5" spans="1:12" ht="30" customHeight="1" thickBot="1" x14ac:dyDescent="0.3">
      <c r="A5" s="337" t="s">
        <v>45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12" s="11" customFormat="1" ht="36.6" thickBot="1" x14ac:dyDescent="0.3">
      <c r="A6" s="29" t="s">
        <v>0</v>
      </c>
      <c r="B6" s="30" t="s">
        <v>7</v>
      </c>
      <c r="C6" s="20" t="s">
        <v>8</v>
      </c>
      <c r="D6" s="20" t="s">
        <v>30</v>
      </c>
      <c r="E6" s="20" t="s">
        <v>9</v>
      </c>
      <c r="F6" s="20" t="s">
        <v>15</v>
      </c>
      <c r="G6" s="20" t="s">
        <v>10</v>
      </c>
      <c r="H6" s="20" t="s">
        <v>11</v>
      </c>
      <c r="I6" s="20" t="s">
        <v>28</v>
      </c>
      <c r="J6" s="20" t="s">
        <v>12</v>
      </c>
      <c r="K6" s="19" t="s">
        <v>13</v>
      </c>
      <c r="L6" s="31" t="s">
        <v>2</v>
      </c>
    </row>
    <row r="7" spans="1:12" s="32" customFormat="1" ht="24" customHeight="1" x14ac:dyDescent="0.25">
      <c r="A7" s="40">
        <v>1</v>
      </c>
      <c r="B7" s="59" t="s">
        <v>50</v>
      </c>
      <c r="C7" s="60">
        <v>8</v>
      </c>
      <c r="D7" s="60">
        <v>6</v>
      </c>
      <c r="E7" s="60">
        <v>6</v>
      </c>
      <c r="F7" s="60">
        <v>6</v>
      </c>
      <c r="G7" s="60">
        <v>5</v>
      </c>
      <c r="H7" s="60">
        <v>6</v>
      </c>
      <c r="I7" s="60">
        <v>5</v>
      </c>
      <c r="J7" s="60">
        <v>5</v>
      </c>
      <c r="K7" s="61">
        <f>SUM(C7:J7)</f>
        <v>47</v>
      </c>
      <c r="L7" s="62"/>
    </row>
    <row r="8" spans="1:12" s="32" customFormat="1" ht="24" customHeight="1" x14ac:dyDescent="0.25">
      <c r="A8" s="33">
        <v>2</v>
      </c>
      <c r="B8" s="45" t="s">
        <v>51</v>
      </c>
      <c r="C8" s="37">
        <v>9</v>
      </c>
      <c r="D8" s="37">
        <v>8</v>
      </c>
      <c r="E8" s="37">
        <v>8</v>
      </c>
      <c r="F8" s="37">
        <v>7</v>
      </c>
      <c r="G8" s="37">
        <v>7</v>
      </c>
      <c r="H8" s="37">
        <v>7</v>
      </c>
      <c r="I8" s="37">
        <v>6</v>
      </c>
      <c r="J8" s="37">
        <v>9</v>
      </c>
      <c r="K8" s="39">
        <f>SUM(C8:J8)</f>
        <v>61</v>
      </c>
      <c r="L8" s="63"/>
    </row>
    <row r="9" spans="1:12" s="32" customFormat="1" ht="24" customHeight="1" x14ac:dyDescent="0.25">
      <c r="A9" s="33">
        <v>3</v>
      </c>
      <c r="B9" s="45" t="s">
        <v>52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9">
        <f t="shared" ref="K9:K50" si="0">SUM(C9:J9)</f>
        <v>0</v>
      </c>
      <c r="L9" s="63"/>
    </row>
    <row r="10" spans="1:12" s="32" customFormat="1" ht="24" customHeight="1" x14ac:dyDescent="0.25">
      <c r="A10" s="33">
        <v>4</v>
      </c>
      <c r="B10" s="45" t="s">
        <v>40</v>
      </c>
      <c r="C10" s="37">
        <v>10</v>
      </c>
      <c r="D10" s="37">
        <v>9</v>
      </c>
      <c r="E10" s="37">
        <v>9</v>
      </c>
      <c r="F10" s="37">
        <v>8</v>
      </c>
      <c r="G10" s="37">
        <v>9</v>
      </c>
      <c r="H10" s="37">
        <v>9</v>
      </c>
      <c r="I10" s="37">
        <v>10</v>
      </c>
      <c r="J10" s="37">
        <v>10</v>
      </c>
      <c r="K10" s="39">
        <f t="shared" si="0"/>
        <v>74</v>
      </c>
      <c r="L10" s="63"/>
    </row>
    <row r="11" spans="1:12" s="32" customFormat="1" ht="24" customHeight="1" x14ac:dyDescent="0.25">
      <c r="A11" s="33">
        <v>5</v>
      </c>
      <c r="B11" s="45" t="s">
        <v>53</v>
      </c>
      <c r="C11" s="37">
        <v>5</v>
      </c>
      <c r="D11" s="37">
        <v>4</v>
      </c>
      <c r="E11" s="37">
        <v>2</v>
      </c>
      <c r="F11" s="37">
        <v>3</v>
      </c>
      <c r="G11" s="37">
        <v>5</v>
      </c>
      <c r="H11" s="37">
        <v>4</v>
      </c>
      <c r="I11" s="37">
        <v>4</v>
      </c>
      <c r="J11" s="37">
        <v>3</v>
      </c>
      <c r="K11" s="39">
        <f t="shared" si="0"/>
        <v>30</v>
      </c>
      <c r="L11" s="63"/>
    </row>
    <row r="12" spans="1:12" s="32" customFormat="1" ht="24" customHeight="1" x14ac:dyDescent="0.25">
      <c r="A12" s="33">
        <v>6</v>
      </c>
      <c r="B12" s="45" t="s">
        <v>54</v>
      </c>
      <c r="C12" s="37">
        <v>6</v>
      </c>
      <c r="D12" s="37">
        <v>7</v>
      </c>
      <c r="E12" s="37">
        <v>0</v>
      </c>
      <c r="F12" s="37">
        <v>0</v>
      </c>
      <c r="G12" s="37">
        <v>4</v>
      </c>
      <c r="H12" s="37">
        <v>4</v>
      </c>
      <c r="I12" s="37">
        <v>3</v>
      </c>
      <c r="J12" s="37">
        <v>3</v>
      </c>
      <c r="K12" s="39">
        <f t="shared" si="0"/>
        <v>27</v>
      </c>
      <c r="L12" s="63"/>
    </row>
    <row r="13" spans="1:12" s="32" customFormat="1" ht="24" customHeight="1" x14ac:dyDescent="0.25">
      <c r="A13" s="33">
        <v>7</v>
      </c>
      <c r="B13" s="45" t="s">
        <v>55</v>
      </c>
      <c r="C13" s="37">
        <v>7</v>
      </c>
      <c r="D13" s="37">
        <v>7</v>
      </c>
      <c r="E13" s="37">
        <v>6</v>
      </c>
      <c r="F13" s="37">
        <v>4</v>
      </c>
      <c r="G13" s="37">
        <v>4</v>
      </c>
      <c r="H13" s="37">
        <v>4</v>
      </c>
      <c r="I13" s="37">
        <v>5</v>
      </c>
      <c r="J13" s="37">
        <v>5</v>
      </c>
      <c r="K13" s="39">
        <f t="shared" si="0"/>
        <v>42</v>
      </c>
      <c r="L13" s="63"/>
    </row>
    <row r="14" spans="1:12" s="32" customFormat="1" ht="24" customHeight="1" x14ac:dyDescent="0.25">
      <c r="A14" s="33">
        <v>8</v>
      </c>
      <c r="B14" s="45" t="s">
        <v>56</v>
      </c>
      <c r="C14" s="37">
        <v>8</v>
      </c>
      <c r="D14" s="37">
        <v>7</v>
      </c>
      <c r="E14" s="37">
        <v>6</v>
      </c>
      <c r="F14" s="37">
        <v>0</v>
      </c>
      <c r="G14" s="37">
        <v>4</v>
      </c>
      <c r="H14" s="37">
        <v>5</v>
      </c>
      <c r="I14" s="37">
        <v>0</v>
      </c>
      <c r="J14" s="37">
        <v>3</v>
      </c>
      <c r="K14" s="39">
        <f t="shared" si="0"/>
        <v>33</v>
      </c>
      <c r="L14" s="63"/>
    </row>
    <row r="15" spans="1:12" s="32" customFormat="1" ht="24" customHeight="1" x14ac:dyDescent="0.25">
      <c r="A15" s="33">
        <v>9</v>
      </c>
      <c r="B15" s="45" t="s">
        <v>31</v>
      </c>
      <c r="C15" s="37">
        <v>8</v>
      </c>
      <c r="D15" s="37">
        <v>8</v>
      </c>
      <c r="E15" s="37">
        <v>10</v>
      </c>
      <c r="F15" s="37">
        <v>8</v>
      </c>
      <c r="G15" s="37">
        <v>9</v>
      </c>
      <c r="H15" s="37">
        <v>9</v>
      </c>
      <c r="I15" s="37">
        <v>9</v>
      </c>
      <c r="J15" s="37">
        <v>8</v>
      </c>
      <c r="K15" s="39">
        <f t="shared" si="0"/>
        <v>69</v>
      </c>
      <c r="L15" s="63"/>
    </row>
    <row r="16" spans="1:12" s="32" customFormat="1" ht="24" customHeight="1" x14ac:dyDescent="0.25">
      <c r="A16" s="33">
        <v>10</v>
      </c>
      <c r="B16" s="45" t="s">
        <v>32</v>
      </c>
      <c r="C16" s="37">
        <v>8</v>
      </c>
      <c r="D16" s="37">
        <v>10</v>
      </c>
      <c r="E16" s="37">
        <v>6</v>
      </c>
      <c r="F16" s="37">
        <v>6</v>
      </c>
      <c r="G16" s="37">
        <v>7</v>
      </c>
      <c r="H16" s="37">
        <v>6</v>
      </c>
      <c r="I16" s="37">
        <v>8</v>
      </c>
      <c r="J16" s="37">
        <v>8</v>
      </c>
      <c r="K16" s="39">
        <f t="shared" si="0"/>
        <v>59</v>
      </c>
      <c r="L16" s="63"/>
    </row>
    <row r="17" spans="1:12" s="32" customFormat="1" ht="24" customHeight="1" x14ac:dyDescent="0.25">
      <c r="A17" s="33">
        <v>11</v>
      </c>
      <c r="B17" s="45" t="s">
        <v>57</v>
      </c>
      <c r="C17" s="37">
        <v>10</v>
      </c>
      <c r="D17" s="37">
        <v>10</v>
      </c>
      <c r="E17" s="37">
        <v>10</v>
      </c>
      <c r="F17" s="37">
        <v>8</v>
      </c>
      <c r="G17" s="37">
        <v>9</v>
      </c>
      <c r="H17" s="37">
        <v>9</v>
      </c>
      <c r="I17" s="37">
        <v>10</v>
      </c>
      <c r="J17" s="37">
        <v>10</v>
      </c>
      <c r="K17" s="39">
        <f t="shared" si="0"/>
        <v>76</v>
      </c>
      <c r="L17" s="63"/>
    </row>
    <row r="18" spans="1:12" s="32" customFormat="1" ht="24" customHeight="1" x14ac:dyDescent="0.25">
      <c r="A18" s="33">
        <v>12</v>
      </c>
      <c r="B18" s="45" t="s">
        <v>18</v>
      </c>
      <c r="C18" s="37">
        <v>7</v>
      </c>
      <c r="D18" s="37">
        <v>7</v>
      </c>
      <c r="E18" s="37">
        <v>7</v>
      </c>
      <c r="F18" s="37">
        <v>6</v>
      </c>
      <c r="G18" s="37">
        <v>6</v>
      </c>
      <c r="H18" s="37">
        <v>5</v>
      </c>
      <c r="I18" s="37">
        <v>6</v>
      </c>
      <c r="J18" s="37">
        <v>5</v>
      </c>
      <c r="K18" s="39">
        <f t="shared" si="0"/>
        <v>49</v>
      </c>
      <c r="L18" s="63"/>
    </row>
    <row r="19" spans="1:12" s="32" customFormat="1" ht="24" customHeight="1" x14ac:dyDescent="0.25">
      <c r="A19" s="33">
        <v>13</v>
      </c>
      <c r="B19" s="45" t="s">
        <v>58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f t="shared" si="0"/>
        <v>0</v>
      </c>
      <c r="L19" s="63"/>
    </row>
    <row r="20" spans="1:12" s="32" customFormat="1" ht="24" customHeight="1" x14ac:dyDescent="0.25">
      <c r="A20" s="33">
        <v>14</v>
      </c>
      <c r="B20" s="45" t="s">
        <v>22</v>
      </c>
      <c r="C20" s="37">
        <v>7</v>
      </c>
      <c r="D20" s="37">
        <v>10</v>
      </c>
      <c r="E20" s="37">
        <v>7</v>
      </c>
      <c r="F20" s="37">
        <v>6</v>
      </c>
      <c r="G20" s="37">
        <v>6</v>
      </c>
      <c r="H20" s="37">
        <v>6</v>
      </c>
      <c r="I20" s="37">
        <v>8</v>
      </c>
      <c r="J20" s="37">
        <v>9</v>
      </c>
      <c r="K20" s="39">
        <f t="shared" si="0"/>
        <v>59</v>
      </c>
      <c r="L20" s="63"/>
    </row>
    <row r="21" spans="1:12" s="32" customFormat="1" ht="24" customHeight="1" x14ac:dyDescent="0.25">
      <c r="A21" s="33">
        <v>15</v>
      </c>
      <c r="B21" s="45" t="s">
        <v>59</v>
      </c>
      <c r="C21" s="37">
        <v>6</v>
      </c>
      <c r="D21" s="37">
        <v>5</v>
      </c>
      <c r="E21" s="37">
        <v>4</v>
      </c>
      <c r="F21" s="37">
        <v>3</v>
      </c>
      <c r="G21" s="37">
        <v>3</v>
      </c>
      <c r="H21" s="37">
        <v>4</v>
      </c>
      <c r="I21" s="37">
        <v>0</v>
      </c>
      <c r="J21" s="37">
        <v>4</v>
      </c>
      <c r="K21" s="39">
        <f t="shared" si="0"/>
        <v>29</v>
      </c>
      <c r="L21" s="63"/>
    </row>
    <row r="22" spans="1:12" s="32" customFormat="1" ht="24" customHeight="1" x14ac:dyDescent="0.25">
      <c r="A22" s="33">
        <v>16</v>
      </c>
      <c r="B22" s="45" t="s">
        <v>60</v>
      </c>
      <c r="C22" s="37">
        <v>8</v>
      </c>
      <c r="D22" s="37">
        <v>6</v>
      </c>
      <c r="E22" s="37">
        <v>6</v>
      </c>
      <c r="F22" s="37">
        <v>7</v>
      </c>
      <c r="G22" s="37">
        <v>7</v>
      </c>
      <c r="H22" s="37">
        <v>0</v>
      </c>
      <c r="I22" s="37">
        <v>6</v>
      </c>
      <c r="J22" s="37">
        <v>8</v>
      </c>
      <c r="K22" s="39">
        <f t="shared" si="0"/>
        <v>48</v>
      </c>
      <c r="L22" s="63"/>
    </row>
    <row r="23" spans="1:12" s="32" customFormat="1" ht="24" customHeight="1" x14ac:dyDescent="0.25">
      <c r="A23" s="33">
        <v>17</v>
      </c>
      <c r="B23" s="45" t="s">
        <v>20</v>
      </c>
      <c r="C23" s="37">
        <v>7</v>
      </c>
      <c r="D23" s="37">
        <v>8</v>
      </c>
      <c r="E23" s="37">
        <v>6</v>
      </c>
      <c r="F23" s="37">
        <v>6</v>
      </c>
      <c r="G23" s="37">
        <v>7</v>
      </c>
      <c r="H23" s="37">
        <v>5</v>
      </c>
      <c r="I23" s="37">
        <v>4</v>
      </c>
      <c r="J23" s="37">
        <v>6</v>
      </c>
      <c r="K23" s="39">
        <f t="shared" si="0"/>
        <v>49</v>
      </c>
      <c r="L23" s="63"/>
    </row>
    <row r="24" spans="1:12" s="32" customFormat="1" ht="24" customHeight="1" x14ac:dyDescent="0.25">
      <c r="A24" s="33">
        <v>18</v>
      </c>
      <c r="B24" s="45" t="s">
        <v>33</v>
      </c>
      <c r="C24" s="37">
        <v>8</v>
      </c>
      <c r="D24" s="37">
        <v>8</v>
      </c>
      <c r="E24" s="37">
        <v>6</v>
      </c>
      <c r="F24" s="37">
        <v>5</v>
      </c>
      <c r="G24" s="37">
        <v>6</v>
      </c>
      <c r="H24" s="37">
        <v>5</v>
      </c>
      <c r="I24" s="37">
        <v>5</v>
      </c>
      <c r="J24" s="37">
        <v>5</v>
      </c>
      <c r="K24" s="39">
        <f t="shared" si="0"/>
        <v>48</v>
      </c>
      <c r="L24" s="63"/>
    </row>
    <row r="25" spans="1:12" s="32" customFormat="1" ht="24" customHeight="1" x14ac:dyDescent="0.25">
      <c r="A25" s="33">
        <v>19</v>
      </c>
      <c r="B25" s="45" t="s">
        <v>61</v>
      </c>
      <c r="C25" s="37">
        <v>7</v>
      </c>
      <c r="D25" s="37">
        <v>7</v>
      </c>
      <c r="E25" s="37">
        <v>6</v>
      </c>
      <c r="F25" s="37">
        <v>7</v>
      </c>
      <c r="G25" s="37">
        <v>7</v>
      </c>
      <c r="H25" s="37">
        <v>7</v>
      </c>
      <c r="I25" s="37">
        <v>8</v>
      </c>
      <c r="J25" s="37">
        <v>8</v>
      </c>
      <c r="K25" s="39">
        <f t="shared" si="0"/>
        <v>57</v>
      </c>
      <c r="L25" s="63"/>
    </row>
    <row r="26" spans="1:12" s="32" customFormat="1" ht="24" customHeight="1" x14ac:dyDescent="0.25">
      <c r="A26" s="33">
        <v>20</v>
      </c>
      <c r="B26" s="45" t="s">
        <v>62</v>
      </c>
      <c r="C26" s="37">
        <v>5</v>
      </c>
      <c r="D26" s="37">
        <v>6</v>
      </c>
      <c r="E26" s="37">
        <v>4</v>
      </c>
      <c r="F26" s="37">
        <v>0</v>
      </c>
      <c r="G26" s="37">
        <v>7</v>
      </c>
      <c r="H26" s="37">
        <v>6</v>
      </c>
      <c r="I26" s="37">
        <v>5</v>
      </c>
      <c r="J26" s="37">
        <v>4</v>
      </c>
      <c r="K26" s="39">
        <f t="shared" si="0"/>
        <v>37</v>
      </c>
      <c r="L26" s="63"/>
    </row>
    <row r="27" spans="1:12" s="32" customFormat="1" ht="24" customHeight="1" x14ac:dyDescent="0.25">
      <c r="A27" s="33">
        <v>21</v>
      </c>
      <c r="B27" s="45" t="s">
        <v>63</v>
      </c>
      <c r="C27" s="37">
        <v>6</v>
      </c>
      <c r="D27" s="37">
        <v>7</v>
      </c>
      <c r="E27" s="37">
        <v>7</v>
      </c>
      <c r="F27" s="37">
        <v>5</v>
      </c>
      <c r="G27" s="37">
        <v>5</v>
      </c>
      <c r="H27" s="37">
        <v>5</v>
      </c>
      <c r="I27" s="37">
        <v>7</v>
      </c>
      <c r="J27" s="37">
        <v>6</v>
      </c>
      <c r="K27" s="39">
        <f t="shared" si="0"/>
        <v>48</v>
      </c>
      <c r="L27" s="63"/>
    </row>
    <row r="28" spans="1:12" s="32" customFormat="1" ht="24" customHeight="1" x14ac:dyDescent="0.25">
      <c r="A28" s="33">
        <v>22</v>
      </c>
      <c r="B28" s="45" t="s">
        <v>64</v>
      </c>
      <c r="C28" s="37">
        <v>10</v>
      </c>
      <c r="D28" s="37">
        <v>8</v>
      </c>
      <c r="E28" s="37">
        <v>7</v>
      </c>
      <c r="F28" s="37">
        <v>6</v>
      </c>
      <c r="G28" s="37">
        <v>5</v>
      </c>
      <c r="H28" s="37">
        <v>6</v>
      </c>
      <c r="I28" s="37">
        <v>7</v>
      </c>
      <c r="J28" s="37">
        <v>7</v>
      </c>
      <c r="K28" s="39">
        <f t="shared" si="0"/>
        <v>56</v>
      </c>
      <c r="L28" s="63"/>
    </row>
    <row r="29" spans="1:12" s="32" customFormat="1" ht="24" customHeight="1" x14ac:dyDescent="0.25">
      <c r="A29" s="33">
        <v>23</v>
      </c>
      <c r="B29" s="45" t="s">
        <v>65</v>
      </c>
      <c r="C29" s="37">
        <v>8</v>
      </c>
      <c r="D29" s="37">
        <v>7</v>
      </c>
      <c r="E29" s="37">
        <v>4</v>
      </c>
      <c r="F29" s="37">
        <v>5</v>
      </c>
      <c r="G29" s="37">
        <v>5</v>
      </c>
      <c r="H29" s="37">
        <v>5</v>
      </c>
      <c r="I29" s="37">
        <v>8</v>
      </c>
      <c r="J29" s="37">
        <v>6</v>
      </c>
      <c r="K29" s="39">
        <f t="shared" si="0"/>
        <v>48</v>
      </c>
      <c r="L29" s="63"/>
    </row>
    <row r="30" spans="1:12" s="32" customFormat="1" ht="24" customHeight="1" x14ac:dyDescent="0.25">
      <c r="A30" s="33">
        <v>24</v>
      </c>
      <c r="B30" s="45" t="s">
        <v>38</v>
      </c>
      <c r="C30" s="37">
        <v>7</v>
      </c>
      <c r="D30" s="37">
        <v>7</v>
      </c>
      <c r="E30" s="37">
        <v>6</v>
      </c>
      <c r="F30" s="37">
        <v>6</v>
      </c>
      <c r="G30" s="37">
        <v>7</v>
      </c>
      <c r="H30" s="37">
        <v>8</v>
      </c>
      <c r="I30" s="37">
        <v>6</v>
      </c>
      <c r="J30" s="37">
        <v>8</v>
      </c>
      <c r="K30" s="39">
        <f t="shared" si="0"/>
        <v>55</v>
      </c>
      <c r="L30" s="63"/>
    </row>
    <row r="31" spans="1:12" s="32" customFormat="1" ht="24" customHeight="1" x14ac:dyDescent="0.25">
      <c r="A31" s="33">
        <v>25</v>
      </c>
      <c r="B31" s="45" t="s">
        <v>66</v>
      </c>
      <c r="C31" s="37">
        <v>6</v>
      </c>
      <c r="D31" s="37">
        <v>6</v>
      </c>
      <c r="E31" s="37">
        <v>5</v>
      </c>
      <c r="F31" s="37">
        <v>4</v>
      </c>
      <c r="G31" s="37">
        <v>3</v>
      </c>
      <c r="H31" s="37">
        <v>4</v>
      </c>
      <c r="I31" s="37">
        <v>4</v>
      </c>
      <c r="J31" s="37">
        <v>3</v>
      </c>
      <c r="K31" s="39">
        <f t="shared" si="0"/>
        <v>35</v>
      </c>
      <c r="L31" s="63"/>
    </row>
    <row r="32" spans="1:12" s="32" customFormat="1" ht="24" customHeight="1" x14ac:dyDescent="0.25">
      <c r="A32" s="33">
        <v>26</v>
      </c>
      <c r="B32" s="45" t="s">
        <v>67</v>
      </c>
      <c r="C32" s="37">
        <v>5</v>
      </c>
      <c r="D32" s="37">
        <v>5</v>
      </c>
      <c r="E32" s="37">
        <v>4</v>
      </c>
      <c r="F32" s="37">
        <v>4</v>
      </c>
      <c r="G32" s="37">
        <v>3</v>
      </c>
      <c r="H32" s="37">
        <v>4</v>
      </c>
      <c r="I32" s="37">
        <v>5</v>
      </c>
      <c r="J32" s="37">
        <v>3</v>
      </c>
      <c r="K32" s="39">
        <f t="shared" si="0"/>
        <v>33</v>
      </c>
      <c r="L32" s="63"/>
    </row>
    <row r="33" spans="1:12" s="32" customFormat="1" ht="24" customHeight="1" x14ac:dyDescent="0.35">
      <c r="A33" s="33">
        <v>27</v>
      </c>
      <c r="B33" s="46" t="s">
        <v>68</v>
      </c>
      <c r="C33" s="37">
        <v>7</v>
      </c>
      <c r="D33" s="37">
        <v>6</v>
      </c>
      <c r="E33" s="37">
        <v>6</v>
      </c>
      <c r="F33" s="37">
        <v>5</v>
      </c>
      <c r="G33" s="37">
        <v>4</v>
      </c>
      <c r="H33" s="37">
        <v>5</v>
      </c>
      <c r="I33" s="37">
        <v>7</v>
      </c>
      <c r="J33" s="37">
        <v>6</v>
      </c>
      <c r="K33" s="39">
        <f t="shared" si="0"/>
        <v>46</v>
      </c>
      <c r="L33" s="63"/>
    </row>
    <row r="34" spans="1:12" s="32" customFormat="1" ht="24" customHeight="1" x14ac:dyDescent="0.25">
      <c r="A34" s="33">
        <v>28</v>
      </c>
      <c r="B34" s="45" t="s">
        <v>69</v>
      </c>
      <c r="C34" s="37">
        <v>7</v>
      </c>
      <c r="D34" s="37">
        <v>6</v>
      </c>
      <c r="E34" s="37">
        <v>7</v>
      </c>
      <c r="F34" s="37">
        <v>6</v>
      </c>
      <c r="G34" s="37">
        <v>5</v>
      </c>
      <c r="H34" s="37">
        <v>8</v>
      </c>
      <c r="I34" s="37">
        <v>6</v>
      </c>
      <c r="J34" s="37">
        <v>8</v>
      </c>
      <c r="K34" s="39">
        <f t="shared" si="0"/>
        <v>53</v>
      </c>
      <c r="L34" s="63"/>
    </row>
    <row r="35" spans="1:12" s="32" customFormat="1" ht="24" customHeight="1" x14ac:dyDescent="0.35">
      <c r="A35" s="33">
        <v>29</v>
      </c>
      <c r="B35" s="47" t="s">
        <v>70</v>
      </c>
      <c r="C35" s="37">
        <v>5</v>
      </c>
      <c r="D35" s="37">
        <v>5</v>
      </c>
      <c r="E35" s="37">
        <v>4</v>
      </c>
      <c r="F35" s="37">
        <v>3</v>
      </c>
      <c r="G35" s="37">
        <v>4</v>
      </c>
      <c r="H35" s="37">
        <v>4</v>
      </c>
      <c r="I35" s="37">
        <v>3</v>
      </c>
      <c r="J35" s="37">
        <v>4</v>
      </c>
      <c r="K35" s="39">
        <f t="shared" si="0"/>
        <v>32</v>
      </c>
      <c r="L35" s="63"/>
    </row>
    <row r="36" spans="1:12" s="32" customFormat="1" ht="24" customHeight="1" x14ac:dyDescent="0.35">
      <c r="A36" s="33">
        <v>30</v>
      </c>
      <c r="B36" s="47" t="s">
        <v>71</v>
      </c>
      <c r="C36" s="37">
        <v>5</v>
      </c>
      <c r="D36" s="37">
        <v>5</v>
      </c>
      <c r="E36" s="37">
        <v>6</v>
      </c>
      <c r="F36" s="37">
        <v>7</v>
      </c>
      <c r="G36" s="37">
        <v>6</v>
      </c>
      <c r="H36" s="37">
        <v>7</v>
      </c>
      <c r="I36" s="37">
        <v>5</v>
      </c>
      <c r="J36" s="37">
        <v>7</v>
      </c>
      <c r="K36" s="39">
        <f t="shared" si="0"/>
        <v>48</v>
      </c>
      <c r="L36" s="63"/>
    </row>
    <row r="37" spans="1:12" s="32" customFormat="1" ht="24" customHeight="1" x14ac:dyDescent="0.35">
      <c r="A37" s="33">
        <v>31</v>
      </c>
      <c r="B37" s="47" t="s">
        <v>72</v>
      </c>
      <c r="C37" s="37">
        <v>10</v>
      </c>
      <c r="D37" s="37">
        <v>9</v>
      </c>
      <c r="E37" s="37">
        <v>7</v>
      </c>
      <c r="F37" s="37">
        <v>9</v>
      </c>
      <c r="G37" s="37">
        <v>9</v>
      </c>
      <c r="H37" s="37">
        <v>8</v>
      </c>
      <c r="I37" s="37">
        <v>10</v>
      </c>
      <c r="J37" s="37">
        <v>10</v>
      </c>
      <c r="K37" s="39">
        <f t="shared" si="0"/>
        <v>72</v>
      </c>
      <c r="L37" s="63"/>
    </row>
    <row r="38" spans="1:12" s="32" customFormat="1" ht="24" customHeight="1" x14ac:dyDescent="0.35">
      <c r="A38" s="33">
        <v>32</v>
      </c>
      <c r="B38" s="47" t="s">
        <v>73</v>
      </c>
      <c r="C38" s="37">
        <v>7</v>
      </c>
      <c r="D38" s="37">
        <v>6</v>
      </c>
      <c r="E38" s="37">
        <v>6</v>
      </c>
      <c r="F38" s="37">
        <v>7</v>
      </c>
      <c r="G38" s="37">
        <v>7</v>
      </c>
      <c r="H38" s="37">
        <v>6</v>
      </c>
      <c r="I38" s="37">
        <v>8</v>
      </c>
      <c r="J38" s="37">
        <v>8</v>
      </c>
      <c r="K38" s="39">
        <f t="shared" si="0"/>
        <v>55</v>
      </c>
      <c r="L38" s="63"/>
    </row>
    <row r="39" spans="1:12" s="32" customFormat="1" ht="24" customHeight="1" x14ac:dyDescent="0.35">
      <c r="A39" s="33">
        <v>33</v>
      </c>
      <c r="B39" s="47" t="s">
        <v>74</v>
      </c>
      <c r="C39" s="37">
        <v>8</v>
      </c>
      <c r="D39" s="37">
        <v>9</v>
      </c>
      <c r="E39" s="37">
        <v>8</v>
      </c>
      <c r="F39" s="37">
        <v>8</v>
      </c>
      <c r="G39" s="37">
        <v>8</v>
      </c>
      <c r="H39" s="37">
        <v>9</v>
      </c>
      <c r="I39" s="37">
        <v>10</v>
      </c>
      <c r="J39" s="37">
        <v>10</v>
      </c>
      <c r="K39" s="39">
        <f t="shared" si="0"/>
        <v>70</v>
      </c>
      <c r="L39" s="63"/>
    </row>
    <row r="40" spans="1:12" s="32" customFormat="1" ht="24" customHeight="1" x14ac:dyDescent="0.35">
      <c r="A40" s="33">
        <v>34</v>
      </c>
      <c r="B40" s="47" t="s">
        <v>29</v>
      </c>
      <c r="C40" s="37">
        <v>7</v>
      </c>
      <c r="D40" s="37">
        <v>7</v>
      </c>
      <c r="E40" s="37">
        <v>6</v>
      </c>
      <c r="F40" s="37">
        <v>5</v>
      </c>
      <c r="G40" s="37">
        <v>6</v>
      </c>
      <c r="H40" s="37">
        <v>5</v>
      </c>
      <c r="I40" s="37">
        <v>5</v>
      </c>
      <c r="J40" s="37">
        <v>7</v>
      </c>
      <c r="K40" s="39">
        <f t="shared" si="0"/>
        <v>48</v>
      </c>
      <c r="L40" s="63"/>
    </row>
    <row r="41" spans="1:12" s="32" customFormat="1" ht="24" customHeight="1" x14ac:dyDescent="0.35">
      <c r="A41" s="33">
        <v>35</v>
      </c>
      <c r="B41" s="47" t="s">
        <v>75</v>
      </c>
      <c r="C41" s="37">
        <v>4</v>
      </c>
      <c r="D41" s="37">
        <v>3</v>
      </c>
      <c r="E41" s="37">
        <v>3</v>
      </c>
      <c r="F41" s="37">
        <v>2</v>
      </c>
      <c r="G41" s="37">
        <v>2</v>
      </c>
      <c r="H41" s="37">
        <v>2</v>
      </c>
      <c r="I41" s="37">
        <v>2</v>
      </c>
      <c r="J41" s="37">
        <v>3</v>
      </c>
      <c r="K41" s="39">
        <f t="shared" si="0"/>
        <v>21</v>
      </c>
      <c r="L41" s="63"/>
    </row>
    <row r="42" spans="1:12" s="32" customFormat="1" ht="24" customHeight="1" x14ac:dyDescent="0.35">
      <c r="A42" s="33">
        <v>36</v>
      </c>
      <c r="B42" s="47" t="s">
        <v>35</v>
      </c>
      <c r="C42" s="37">
        <v>7</v>
      </c>
      <c r="D42" s="37">
        <v>7</v>
      </c>
      <c r="E42" s="37">
        <v>5</v>
      </c>
      <c r="F42" s="37">
        <v>4</v>
      </c>
      <c r="G42" s="37">
        <v>4</v>
      </c>
      <c r="H42" s="37">
        <v>5</v>
      </c>
      <c r="I42" s="37">
        <v>4</v>
      </c>
      <c r="J42" s="37">
        <v>5</v>
      </c>
      <c r="K42" s="39">
        <f t="shared" si="0"/>
        <v>41</v>
      </c>
      <c r="L42" s="63"/>
    </row>
    <row r="43" spans="1:12" s="32" customFormat="1" ht="24" customHeight="1" x14ac:dyDescent="0.35">
      <c r="A43" s="33">
        <v>37</v>
      </c>
      <c r="B43" s="47" t="s">
        <v>16</v>
      </c>
      <c r="C43" s="37">
        <v>8</v>
      </c>
      <c r="D43" s="37">
        <v>8</v>
      </c>
      <c r="E43" s="37">
        <v>7</v>
      </c>
      <c r="F43" s="37">
        <v>7</v>
      </c>
      <c r="G43" s="37">
        <v>8</v>
      </c>
      <c r="H43" s="37">
        <v>6</v>
      </c>
      <c r="I43" s="37">
        <v>8</v>
      </c>
      <c r="J43" s="37">
        <v>8</v>
      </c>
      <c r="K43" s="39">
        <f t="shared" si="0"/>
        <v>60</v>
      </c>
      <c r="L43" s="63"/>
    </row>
    <row r="44" spans="1:12" s="32" customFormat="1" ht="24" customHeight="1" x14ac:dyDescent="0.35">
      <c r="A44" s="33">
        <v>38</v>
      </c>
      <c r="B44" s="47" t="s">
        <v>17</v>
      </c>
      <c r="C44" s="37">
        <v>7</v>
      </c>
      <c r="D44" s="37">
        <v>8</v>
      </c>
      <c r="E44" s="37">
        <v>6</v>
      </c>
      <c r="F44" s="37">
        <v>5</v>
      </c>
      <c r="G44" s="37">
        <v>5</v>
      </c>
      <c r="H44" s="37">
        <v>6</v>
      </c>
      <c r="I44" s="37">
        <v>8</v>
      </c>
      <c r="J44" s="37">
        <v>7</v>
      </c>
      <c r="K44" s="39">
        <f t="shared" si="0"/>
        <v>52</v>
      </c>
      <c r="L44" s="63"/>
    </row>
    <row r="45" spans="1:12" s="32" customFormat="1" ht="24" customHeight="1" x14ac:dyDescent="0.35">
      <c r="A45" s="33">
        <v>39</v>
      </c>
      <c r="B45" s="47" t="s">
        <v>76</v>
      </c>
      <c r="C45" s="37">
        <v>7</v>
      </c>
      <c r="D45" s="37">
        <v>6</v>
      </c>
      <c r="E45" s="37">
        <v>6</v>
      </c>
      <c r="F45" s="37">
        <v>4</v>
      </c>
      <c r="G45" s="37">
        <v>3</v>
      </c>
      <c r="H45" s="37">
        <v>4</v>
      </c>
      <c r="I45" s="37">
        <v>4</v>
      </c>
      <c r="J45" s="37">
        <v>4</v>
      </c>
      <c r="K45" s="39">
        <f t="shared" si="0"/>
        <v>38</v>
      </c>
      <c r="L45" s="63"/>
    </row>
    <row r="46" spans="1:12" s="32" customFormat="1" ht="24" customHeight="1" x14ac:dyDescent="0.35">
      <c r="A46" s="33">
        <v>40</v>
      </c>
      <c r="B46" s="47" t="s">
        <v>19</v>
      </c>
      <c r="C46" s="37">
        <v>6</v>
      </c>
      <c r="D46" s="37">
        <v>5</v>
      </c>
      <c r="E46" s="37">
        <v>4</v>
      </c>
      <c r="F46" s="37">
        <v>2</v>
      </c>
      <c r="G46" s="37">
        <v>3</v>
      </c>
      <c r="H46" s="37">
        <v>3</v>
      </c>
      <c r="I46" s="37">
        <v>4</v>
      </c>
      <c r="J46" s="37">
        <v>3</v>
      </c>
      <c r="K46" s="39">
        <f t="shared" si="0"/>
        <v>30</v>
      </c>
      <c r="L46" s="63"/>
    </row>
    <row r="47" spans="1:12" s="32" customFormat="1" ht="24" customHeight="1" x14ac:dyDescent="0.35">
      <c r="A47" s="33">
        <v>41</v>
      </c>
      <c r="B47" s="47" t="s">
        <v>36</v>
      </c>
      <c r="C47" s="37">
        <v>8</v>
      </c>
      <c r="D47" s="37">
        <v>8</v>
      </c>
      <c r="E47" s="37">
        <v>9</v>
      </c>
      <c r="F47" s="37">
        <v>8</v>
      </c>
      <c r="G47" s="37">
        <v>10</v>
      </c>
      <c r="H47" s="37">
        <v>9</v>
      </c>
      <c r="I47" s="37">
        <v>9</v>
      </c>
      <c r="J47" s="37">
        <v>10</v>
      </c>
      <c r="K47" s="39">
        <f t="shared" si="0"/>
        <v>71</v>
      </c>
      <c r="L47" s="63"/>
    </row>
    <row r="48" spans="1:12" s="32" customFormat="1" ht="24" customHeight="1" x14ac:dyDescent="0.35">
      <c r="A48" s="33">
        <v>42</v>
      </c>
      <c r="B48" s="47" t="s">
        <v>21</v>
      </c>
      <c r="C48" s="37">
        <v>8</v>
      </c>
      <c r="D48" s="37">
        <v>8</v>
      </c>
      <c r="E48" s="37">
        <v>7</v>
      </c>
      <c r="F48" s="37">
        <v>6</v>
      </c>
      <c r="G48" s="37">
        <v>7</v>
      </c>
      <c r="H48" s="37">
        <v>7</v>
      </c>
      <c r="I48" s="37">
        <v>6</v>
      </c>
      <c r="J48" s="37">
        <v>9</v>
      </c>
      <c r="K48" s="39">
        <f t="shared" si="0"/>
        <v>58</v>
      </c>
      <c r="L48" s="63"/>
    </row>
    <row r="49" spans="1:12" s="32" customFormat="1" ht="24" customHeight="1" x14ac:dyDescent="0.35">
      <c r="A49" s="33">
        <v>43</v>
      </c>
      <c r="B49" s="47" t="s">
        <v>77</v>
      </c>
      <c r="C49" s="37">
        <v>3</v>
      </c>
      <c r="D49" s="37">
        <v>4</v>
      </c>
      <c r="E49" s="37">
        <v>4</v>
      </c>
      <c r="F49" s="37">
        <v>0</v>
      </c>
      <c r="G49" s="37">
        <v>2</v>
      </c>
      <c r="H49" s="37">
        <v>4</v>
      </c>
      <c r="I49" s="37">
        <v>4</v>
      </c>
      <c r="J49" s="37">
        <v>4</v>
      </c>
      <c r="K49" s="39">
        <f t="shared" si="0"/>
        <v>25</v>
      </c>
      <c r="L49" s="63"/>
    </row>
    <row r="50" spans="1:12" s="32" customFormat="1" ht="24" customHeight="1" thickBot="1" x14ac:dyDescent="0.4">
      <c r="A50" s="34">
        <v>44</v>
      </c>
      <c r="B50" s="48" t="s">
        <v>78</v>
      </c>
      <c r="C50" s="56">
        <v>10</v>
      </c>
      <c r="D50" s="56">
        <v>10</v>
      </c>
      <c r="E50" s="56">
        <v>8</v>
      </c>
      <c r="F50" s="56">
        <v>6</v>
      </c>
      <c r="G50" s="56">
        <v>9</v>
      </c>
      <c r="H50" s="56">
        <v>8</v>
      </c>
      <c r="I50" s="56">
        <v>8</v>
      </c>
      <c r="J50" s="56">
        <v>8</v>
      </c>
      <c r="K50" s="57">
        <f t="shared" si="0"/>
        <v>67</v>
      </c>
      <c r="L50" s="64"/>
    </row>
    <row r="52" spans="1:12" ht="17.399999999999999" x14ac:dyDescent="0.25">
      <c r="A52" s="14" t="s">
        <v>79</v>
      </c>
      <c r="L52" s="15"/>
    </row>
  </sheetData>
  <autoFilter ref="A6:L6">
    <sortState ref="A7:L35">
      <sortCondition ref="A6"/>
    </sortState>
  </autoFilter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командный</vt:lpstr>
      <vt:lpstr>ЛИЧНО-КОМАНД.</vt:lpstr>
      <vt:lpstr>личники по местам</vt:lpstr>
      <vt:lpstr>строй 1 судья</vt:lpstr>
      <vt:lpstr>строй 2 судья</vt:lpstr>
      <vt:lpstr>командный!Заголовки_для_печати</vt:lpstr>
      <vt:lpstr>'личники по местам'!Заголовки_для_печати</vt:lpstr>
      <vt:lpstr>'ЛИЧНО-КОМАНД.'!Заголовки_для_печати</vt:lpstr>
      <vt:lpstr>'строй 1 судья'!Заголовки_для_печати</vt:lpstr>
      <vt:lpstr>'строй 2 судья'!Заголовки_для_печати</vt:lpstr>
      <vt:lpstr>'личники по местам'!Область_печати</vt:lpstr>
      <vt:lpstr>'ЛИЧНО-КОМАНД.'!Область_печати</vt:lpstr>
      <vt:lpstr>'строй 1 судья'!Область_печати</vt:lpstr>
      <vt:lpstr>'строй 2 судья'!Область_печати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2026-05-15T09:32:44Z</cp:lastPrinted>
  <dcterms:created xsi:type="dcterms:W3CDTF">1996-10-08T23:32:33Z</dcterms:created>
  <dcterms:modified xsi:type="dcterms:W3CDTF">2026-05-15T10:08:47Z</dcterms:modified>
</cp:coreProperties>
</file>